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ertel\Desktop\PROCESO idea marzo 2024\"/>
    </mc:Choice>
  </mc:AlternateContent>
  <bookViews>
    <workbookView xWindow="0" yWindow="0" windowWidth="23040" windowHeight="8616" tabRatio="364" firstSheet="1" activeTab="1"/>
  </bookViews>
  <sheets>
    <sheet name="Datos proponentes IP 031.2024_" sheetId="9" state="hidden" r:id="rId1"/>
    <sheet name="Datos proponentes IP 031- 2024" sheetId="8" r:id="rId2"/>
    <sheet name="CPT Express" sheetId="4" r:id="rId3"/>
    <sheet name="Negocios estrategicos" sheetId="6" r:id="rId4"/>
    <sheet name="Industrial_Party" sheetId="2" r:id="rId5"/>
    <sheet name="Target Medios" sheetId="3" r:id="rId6"/>
    <sheet name="Litografia_dinamica" sheetId="12" r:id="rId7"/>
    <sheet name="mnimpresos" sheetId="1" r:id="rId8"/>
    <sheet name="Nomenclatura" sheetId="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'CPT Express'!$C$150:$P$150</definedName>
    <definedName name="_xlnm._FilterDatabase" localSheetId="1" hidden="1">'Datos proponentes IP 031- 2024'!$C$3:$C$10</definedName>
    <definedName name="_xlnm._FilterDatabase" localSheetId="0" hidden="1">'Datos proponentes IP 031.2024_'!$C$3:$C$11</definedName>
    <definedName name="_xlnm._FilterDatabase" localSheetId="4" hidden="1">Industrial_Party!$C$147:$P$147</definedName>
    <definedName name="_xlnm._FilterDatabase" localSheetId="6" hidden="1">Litografia_dinamica!$C$147:$P$147</definedName>
    <definedName name="_xlnm._FilterDatabase" localSheetId="3" hidden="1">'Negocios estrategicos'!$C$146:$P$146</definedName>
    <definedName name="_xlnm._FilterDatabase" localSheetId="8" hidden="1">Nomenclatura!$C$146:$P$146</definedName>
    <definedName name="_xlnm._FilterDatabase" localSheetId="5" hidden="1">'Target Medios'!$C$149:$P$149</definedName>
    <definedName name="_xlnm.Print_Area" localSheetId="8">Nomenclatura!$A$1:$S$179</definedName>
  </definedNames>
  <calcPr calcId="162913"/>
  <extLst>
    <ext uri="GoogleSheetsCustomDataVersion2">
      <go:sheetsCustomData xmlns:go="http://customooxmlschemas.google.com/" r:id="" roundtripDataChecksum="W+AgBxPM5mQa9kurp4LA2p6mEtxkDMJxOTg+GgTVe/4="/>
    </ext>
  </extLst>
</workbook>
</file>

<file path=xl/calcChain.xml><?xml version="1.0" encoding="utf-8"?>
<calcChain xmlns="http://schemas.openxmlformats.org/spreadsheetml/2006/main">
  <c r="C276" i="4" l="1"/>
  <c r="C152" i="4"/>
  <c r="P10" i="8"/>
  <c r="P133" i="1"/>
  <c r="R7" i="8"/>
  <c r="R8" i="8"/>
  <c r="R9" i="8"/>
  <c r="O133" i="1" l="1"/>
  <c r="N133" i="1"/>
  <c r="M133" i="1"/>
  <c r="L133" i="1"/>
  <c r="K133" i="1"/>
  <c r="J133" i="1"/>
  <c r="I133" i="1"/>
  <c r="H133" i="1"/>
  <c r="G133" i="1"/>
  <c r="F133" i="1"/>
  <c r="E133" i="1"/>
  <c r="D133" i="1"/>
  <c r="C133" i="1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J9" i="8" l="1"/>
  <c r="P9" i="8"/>
  <c r="O9" i="8"/>
  <c r="N9" i="8"/>
  <c r="M9" i="8"/>
  <c r="L9" i="8"/>
  <c r="K9" i="8"/>
  <c r="I9" i="8"/>
  <c r="H9" i="8"/>
  <c r="G9" i="8"/>
  <c r="F9" i="8"/>
  <c r="E9" i="8"/>
  <c r="D9" i="8"/>
  <c r="C9" i="8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D163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D166" i="12"/>
  <c r="E166" i="12"/>
  <c r="F166" i="12"/>
  <c r="G166" i="12"/>
  <c r="H166" i="12"/>
  <c r="I166" i="12"/>
  <c r="J166" i="12"/>
  <c r="K166" i="12"/>
  <c r="L166" i="12"/>
  <c r="M166" i="12"/>
  <c r="N166" i="12"/>
  <c r="O166" i="12"/>
  <c r="P166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D182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D204" i="12"/>
  <c r="E204" i="12"/>
  <c r="F204" i="12"/>
  <c r="G204" i="12"/>
  <c r="H204" i="12"/>
  <c r="I204" i="12"/>
  <c r="J204" i="12"/>
  <c r="K204" i="12"/>
  <c r="L204" i="12"/>
  <c r="M204" i="12"/>
  <c r="N204" i="12"/>
  <c r="O204" i="12"/>
  <c r="P204" i="12"/>
  <c r="D205" i="12"/>
  <c r="E205" i="12"/>
  <c r="F205" i="12"/>
  <c r="G205" i="12"/>
  <c r="H205" i="12"/>
  <c r="I205" i="12"/>
  <c r="J205" i="12"/>
  <c r="K205" i="12"/>
  <c r="L205" i="12"/>
  <c r="M205" i="12"/>
  <c r="N205" i="12"/>
  <c r="O205" i="12"/>
  <c r="P205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D225" i="12"/>
  <c r="E225" i="12"/>
  <c r="F225" i="12"/>
  <c r="G225" i="12"/>
  <c r="H225" i="12"/>
  <c r="I225" i="12"/>
  <c r="J225" i="12"/>
  <c r="K225" i="12"/>
  <c r="L225" i="12"/>
  <c r="M225" i="12"/>
  <c r="N225" i="12"/>
  <c r="O225" i="12"/>
  <c r="P225" i="12"/>
  <c r="D226" i="12"/>
  <c r="E226" i="12"/>
  <c r="F226" i="12"/>
  <c r="G226" i="12"/>
  <c r="H226" i="12"/>
  <c r="I226" i="12"/>
  <c r="J226" i="12"/>
  <c r="K226" i="12"/>
  <c r="L226" i="12"/>
  <c r="M226" i="12"/>
  <c r="N226" i="12"/>
  <c r="O226" i="12"/>
  <c r="P226" i="12"/>
  <c r="D227" i="12"/>
  <c r="E227" i="12"/>
  <c r="F227" i="12"/>
  <c r="G227" i="12"/>
  <c r="H227" i="12"/>
  <c r="I227" i="12"/>
  <c r="J227" i="12"/>
  <c r="K227" i="12"/>
  <c r="L227" i="12"/>
  <c r="M227" i="12"/>
  <c r="N227" i="12"/>
  <c r="O227" i="12"/>
  <c r="P227" i="12"/>
  <c r="D228" i="12"/>
  <c r="E228" i="12"/>
  <c r="F228" i="12"/>
  <c r="G228" i="12"/>
  <c r="H228" i="12"/>
  <c r="I228" i="12"/>
  <c r="J228" i="12"/>
  <c r="K228" i="12"/>
  <c r="L228" i="12"/>
  <c r="M228" i="12"/>
  <c r="N228" i="12"/>
  <c r="O228" i="12"/>
  <c r="P228" i="12"/>
  <c r="D229" i="12"/>
  <c r="E229" i="12"/>
  <c r="F229" i="12"/>
  <c r="G229" i="12"/>
  <c r="H229" i="12"/>
  <c r="I229" i="12"/>
  <c r="J229" i="12"/>
  <c r="K229" i="12"/>
  <c r="L229" i="12"/>
  <c r="M229" i="12"/>
  <c r="N229" i="12"/>
  <c r="O229" i="12"/>
  <c r="P229" i="12"/>
  <c r="D230" i="12"/>
  <c r="E230" i="12"/>
  <c r="F230" i="12"/>
  <c r="G230" i="12"/>
  <c r="H230" i="12"/>
  <c r="I230" i="12"/>
  <c r="J230" i="12"/>
  <c r="K230" i="12"/>
  <c r="L230" i="12"/>
  <c r="M230" i="12"/>
  <c r="N230" i="12"/>
  <c r="O230" i="12"/>
  <c r="P230" i="12"/>
  <c r="D231" i="12"/>
  <c r="E231" i="12"/>
  <c r="F231" i="12"/>
  <c r="G231" i="12"/>
  <c r="H231" i="12"/>
  <c r="I231" i="12"/>
  <c r="J231" i="12"/>
  <c r="K231" i="12"/>
  <c r="L231" i="12"/>
  <c r="M231" i="12"/>
  <c r="N231" i="12"/>
  <c r="O231" i="12"/>
  <c r="P231" i="12"/>
  <c r="D232" i="12"/>
  <c r="E232" i="12"/>
  <c r="F232" i="12"/>
  <c r="G232" i="12"/>
  <c r="H232" i="12"/>
  <c r="I232" i="12"/>
  <c r="J232" i="12"/>
  <c r="K232" i="12"/>
  <c r="L232" i="12"/>
  <c r="M232" i="12"/>
  <c r="N232" i="12"/>
  <c r="O232" i="12"/>
  <c r="P232" i="12"/>
  <c r="D233" i="12"/>
  <c r="E233" i="12"/>
  <c r="F233" i="12"/>
  <c r="G233" i="12"/>
  <c r="H233" i="12"/>
  <c r="I233" i="12"/>
  <c r="J233" i="12"/>
  <c r="K233" i="12"/>
  <c r="L233" i="12"/>
  <c r="M233" i="12"/>
  <c r="N233" i="12"/>
  <c r="O233" i="12"/>
  <c r="P233" i="12"/>
  <c r="D234" i="12"/>
  <c r="E234" i="12"/>
  <c r="F234" i="12"/>
  <c r="G234" i="12"/>
  <c r="H234" i="12"/>
  <c r="I234" i="12"/>
  <c r="J234" i="12"/>
  <c r="K234" i="12"/>
  <c r="L234" i="12"/>
  <c r="M234" i="12"/>
  <c r="N234" i="12"/>
  <c r="O234" i="12"/>
  <c r="P234" i="12"/>
  <c r="D235" i="12"/>
  <c r="E235" i="12"/>
  <c r="F235" i="12"/>
  <c r="G235" i="12"/>
  <c r="H235" i="12"/>
  <c r="I235" i="12"/>
  <c r="J235" i="12"/>
  <c r="K235" i="12"/>
  <c r="L235" i="12"/>
  <c r="M235" i="12"/>
  <c r="N235" i="12"/>
  <c r="O235" i="12"/>
  <c r="P235" i="12"/>
  <c r="D236" i="12"/>
  <c r="E236" i="12"/>
  <c r="F236" i="12"/>
  <c r="G236" i="12"/>
  <c r="H236" i="12"/>
  <c r="I236" i="12"/>
  <c r="J236" i="12"/>
  <c r="K236" i="12"/>
  <c r="L236" i="12"/>
  <c r="M236" i="12"/>
  <c r="N236" i="12"/>
  <c r="O236" i="12"/>
  <c r="P236" i="12"/>
  <c r="D237" i="12"/>
  <c r="E237" i="12"/>
  <c r="F237" i="12"/>
  <c r="G237" i="12"/>
  <c r="H237" i="12"/>
  <c r="I237" i="12"/>
  <c r="J237" i="12"/>
  <c r="K237" i="12"/>
  <c r="L237" i="12"/>
  <c r="M237" i="12"/>
  <c r="N237" i="12"/>
  <c r="O237" i="12"/>
  <c r="P237" i="12"/>
  <c r="D238" i="12"/>
  <c r="E238" i="12"/>
  <c r="F238" i="12"/>
  <c r="G238" i="12"/>
  <c r="H238" i="12"/>
  <c r="I238" i="12"/>
  <c r="J238" i="12"/>
  <c r="K238" i="12"/>
  <c r="L238" i="12"/>
  <c r="M238" i="12"/>
  <c r="N238" i="12"/>
  <c r="O238" i="12"/>
  <c r="P238" i="12"/>
  <c r="D239" i="12"/>
  <c r="E239" i="12"/>
  <c r="F239" i="12"/>
  <c r="G239" i="12"/>
  <c r="H239" i="12"/>
  <c r="I239" i="12"/>
  <c r="J239" i="12"/>
  <c r="K239" i="12"/>
  <c r="L239" i="12"/>
  <c r="M239" i="12"/>
  <c r="N239" i="12"/>
  <c r="O239" i="12"/>
  <c r="P239" i="12"/>
  <c r="D240" i="12"/>
  <c r="E240" i="12"/>
  <c r="F240" i="12"/>
  <c r="G240" i="12"/>
  <c r="H240" i="12"/>
  <c r="I240" i="12"/>
  <c r="J240" i="12"/>
  <c r="K240" i="12"/>
  <c r="L240" i="12"/>
  <c r="M240" i="12"/>
  <c r="N240" i="12"/>
  <c r="O240" i="12"/>
  <c r="P240" i="12"/>
  <c r="D241" i="12"/>
  <c r="E241" i="12"/>
  <c r="F241" i="12"/>
  <c r="G241" i="12"/>
  <c r="H241" i="12"/>
  <c r="I241" i="12"/>
  <c r="J241" i="12"/>
  <c r="K241" i="12"/>
  <c r="L241" i="12"/>
  <c r="M241" i="12"/>
  <c r="N241" i="12"/>
  <c r="O241" i="12"/>
  <c r="P241" i="12"/>
  <c r="D242" i="12"/>
  <c r="E242" i="12"/>
  <c r="F242" i="12"/>
  <c r="G242" i="12"/>
  <c r="H242" i="12"/>
  <c r="I242" i="12"/>
  <c r="J242" i="12"/>
  <c r="K242" i="12"/>
  <c r="L242" i="12"/>
  <c r="M242" i="12"/>
  <c r="N242" i="12"/>
  <c r="O242" i="12"/>
  <c r="P242" i="12"/>
  <c r="D243" i="12"/>
  <c r="E243" i="12"/>
  <c r="F243" i="12"/>
  <c r="G243" i="12"/>
  <c r="H243" i="12"/>
  <c r="I243" i="12"/>
  <c r="J243" i="12"/>
  <c r="K243" i="12"/>
  <c r="L243" i="12"/>
  <c r="M243" i="12"/>
  <c r="N243" i="12"/>
  <c r="O243" i="12"/>
  <c r="P243" i="12"/>
  <c r="D244" i="12"/>
  <c r="E244" i="12"/>
  <c r="F244" i="12"/>
  <c r="G244" i="12"/>
  <c r="H244" i="12"/>
  <c r="I244" i="12"/>
  <c r="J244" i="12"/>
  <c r="K244" i="12"/>
  <c r="L244" i="12"/>
  <c r="M244" i="12"/>
  <c r="N244" i="12"/>
  <c r="O244" i="12"/>
  <c r="P244" i="12"/>
  <c r="D245" i="12"/>
  <c r="E245" i="12"/>
  <c r="F245" i="12"/>
  <c r="G245" i="12"/>
  <c r="H245" i="12"/>
  <c r="I245" i="12"/>
  <c r="J245" i="12"/>
  <c r="K245" i="12"/>
  <c r="L245" i="12"/>
  <c r="M245" i="12"/>
  <c r="N245" i="12"/>
  <c r="O245" i="12"/>
  <c r="P245" i="12"/>
  <c r="D246" i="12"/>
  <c r="E246" i="12"/>
  <c r="F246" i="12"/>
  <c r="G246" i="12"/>
  <c r="H246" i="12"/>
  <c r="I246" i="12"/>
  <c r="J246" i="12"/>
  <c r="K246" i="12"/>
  <c r="L246" i="12"/>
  <c r="M246" i="12"/>
  <c r="N246" i="12"/>
  <c r="O246" i="12"/>
  <c r="P246" i="12"/>
  <c r="D247" i="12"/>
  <c r="E247" i="12"/>
  <c r="F247" i="12"/>
  <c r="G247" i="12"/>
  <c r="H247" i="12"/>
  <c r="I247" i="12"/>
  <c r="J247" i="12"/>
  <c r="K247" i="12"/>
  <c r="L247" i="12"/>
  <c r="M247" i="12"/>
  <c r="N247" i="12"/>
  <c r="O247" i="12"/>
  <c r="P247" i="12"/>
  <c r="D248" i="12"/>
  <c r="E248" i="12"/>
  <c r="F248" i="12"/>
  <c r="G248" i="12"/>
  <c r="H248" i="12"/>
  <c r="I248" i="12"/>
  <c r="J248" i="12"/>
  <c r="K248" i="12"/>
  <c r="L248" i="12"/>
  <c r="M248" i="12"/>
  <c r="N248" i="12"/>
  <c r="O248" i="12"/>
  <c r="P248" i="12"/>
  <c r="D249" i="12"/>
  <c r="E249" i="12"/>
  <c r="F249" i="12"/>
  <c r="G249" i="12"/>
  <c r="H249" i="12"/>
  <c r="I249" i="12"/>
  <c r="J249" i="12"/>
  <c r="K249" i="12"/>
  <c r="L249" i="12"/>
  <c r="M249" i="12"/>
  <c r="N249" i="12"/>
  <c r="O249" i="12"/>
  <c r="P249" i="12"/>
  <c r="D250" i="12"/>
  <c r="E250" i="12"/>
  <c r="F250" i="12"/>
  <c r="G250" i="12"/>
  <c r="H250" i="12"/>
  <c r="I250" i="12"/>
  <c r="J250" i="12"/>
  <c r="K250" i="12"/>
  <c r="L250" i="12"/>
  <c r="M250" i="12"/>
  <c r="N250" i="12"/>
  <c r="O250" i="12"/>
  <c r="P250" i="12"/>
  <c r="D251" i="12"/>
  <c r="E251" i="12"/>
  <c r="F251" i="12"/>
  <c r="G251" i="12"/>
  <c r="H251" i="12"/>
  <c r="I251" i="12"/>
  <c r="J251" i="12"/>
  <c r="K251" i="12"/>
  <c r="L251" i="12"/>
  <c r="M251" i="12"/>
  <c r="N251" i="12"/>
  <c r="O251" i="12"/>
  <c r="P251" i="12"/>
  <c r="D252" i="12"/>
  <c r="E252" i="12"/>
  <c r="F252" i="12"/>
  <c r="G252" i="12"/>
  <c r="H252" i="12"/>
  <c r="I252" i="12"/>
  <c r="J252" i="12"/>
  <c r="K252" i="12"/>
  <c r="L252" i="12"/>
  <c r="M252" i="12"/>
  <c r="N252" i="12"/>
  <c r="O252" i="12"/>
  <c r="P252" i="12"/>
  <c r="D253" i="12"/>
  <c r="E253" i="12"/>
  <c r="F253" i="12"/>
  <c r="G253" i="12"/>
  <c r="H253" i="12"/>
  <c r="I253" i="12"/>
  <c r="J253" i="12"/>
  <c r="K253" i="12"/>
  <c r="L253" i="12"/>
  <c r="M253" i="12"/>
  <c r="N253" i="12"/>
  <c r="O253" i="12"/>
  <c r="P253" i="12"/>
  <c r="D254" i="12"/>
  <c r="E254" i="12"/>
  <c r="F254" i="12"/>
  <c r="G254" i="12"/>
  <c r="H254" i="12"/>
  <c r="I254" i="12"/>
  <c r="J254" i="12"/>
  <c r="K254" i="12"/>
  <c r="L254" i="12"/>
  <c r="M254" i="12"/>
  <c r="N254" i="12"/>
  <c r="O254" i="12"/>
  <c r="P254" i="12"/>
  <c r="D255" i="12"/>
  <c r="E255" i="12"/>
  <c r="F255" i="12"/>
  <c r="G255" i="12"/>
  <c r="H255" i="12"/>
  <c r="I255" i="12"/>
  <c r="J255" i="12"/>
  <c r="K255" i="12"/>
  <c r="L255" i="12"/>
  <c r="M255" i="12"/>
  <c r="N255" i="12"/>
  <c r="O255" i="12"/>
  <c r="P255" i="12"/>
  <c r="D256" i="12"/>
  <c r="E256" i="12"/>
  <c r="F256" i="12"/>
  <c r="G256" i="12"/>
  <c r="H256" i="12"/>
  <c r="I256" i="12"/>
  <c r="J256" i="12"/>
  <c r="K256" i="12"/>
  <c r="L256" i="12"/>
  <c r="M256" i="12"/>
  <c r="N256" i="12"/>
  <c r="O256" i="12"/>
  <c r="P256" i="12"/>
  <c r="D257" i="12"/>
  <c r="E257" i="12"/>
  <c r="F257" i="12"/>
  <c r="G257" i="12"/>
  <c r="H257" i="12"/>
  <c r="I257" i="12"/>
  <c r="J257" i="12"/>
  <c r="K257" i="12"/>
  <c r="L257" i="12"/>
  <c r="M257" i="12"/>
  <c r="N257" i="12"/>
  <c r="O257" i="12"/>
  <c r="P257" i="12"/>
  <c r="D258" i="12"/>
  <c r="E258" i="12"/>
  <c r="F258" i="12"/>
  <c r="G258" i="12"/>
  <c r="H258" i="12"/>
  <c r="I258" i="12"/>
  <c r="J258" i="12"/>
  <c r="K258" i="12"/>
  <c r="L258" i="12"/>
  <c r="M258" i="12"/>
  <c r="N258" i="12"/>
  <c r="O258" i="12"/>
  <c r="P258" i="12"/>
  <c r="D259" i="12"/>
  <c r="E259" i="12"/>
  <c r="F259" i="12"/>
  <c r="G259" i="12"/>
  <c r="H259" i="12"/>
  <c r="I259" i="12"/>
  <c r="J259" i="12"/>
  <c r="K259" i="12"/>
  <c r="L259" i="12"/>
  <c r="M259" i="12"/>
  <c r="N259" i="12"/>
  <c r="O259" i="12"/>
  <c r="P259" i="12"/>
  <c r="D260" i="12"/>
  <c r="E260" i="12"/>
  <c r="F260" i="12"/>
  <c r="G260" i="12"/>
  <c r="H260" i="12"/>
  <c r="I260" i="12"/>
  <c r="J260" i="12"/>
  <c r="K260" i="12"/>
  <c r="L260" i="12"/>
  <c r="M260" i="12"/>
  <c r="N260" i="12"/>
  <c r="O260" i="12"/>
  <c r="P260" i="12"/>
  <c r="D261" i="12"/>
  <c r="E261" i="12"/>
  <c r="F261" i="12"/>
  <c r="G261" i="12"/>
  <c r="H261" i="12"/>
  <c r="I261" i="12"/>
  <c r="J261" i="12"/>
  <c r="K261" i="12"/>
  <c r="L261" i="12"/>
  <c r="M261" i="12"/>
  <c r="N261" i="12"/>
  <c r="O261" i="12"/>
  <c r="P261" i="12"/>
  <c r="D262" i="12"/>
  <c r="E262" i="12"/>
  <c r="F262" i="12"/>
  <c r="G262" i="12"/>
  <c r="H262" i="12"/>
  <c r="I262" i="12"/>
  <c r="J262" i="12"/>
  <c r="K262" i="12"/>
  <c r="L262" i="12"/>
  <c r="M262" i="12"/>
  <c r="N262" i="12"/>
  <c r="O262" i="12"/>
  <c r="P262" i="12"/>
  <c r="D263" i="12"/>
  <c r="E263" i="12"/>
  <c r="F263" i="12"/>
  <c r="G263" i="12"/>
  <c r="H263" i="12"/>
  <c r="I263" i="12"/>
  <c r="J263" i="12"/>
  <c r="K263" i="12"/>
  <c r="L263" i="12"/>
  <c r="M263" i="12"/>
  <c r="N263" i="12"/>
  <c r="O263" i="12"/>
  <c r="P263" i="12"/>
  <c r="D264" i="12"/>
  <c r="E264" i="12"/>
  <c r="F264" i="12"/>
  <c r="G264" i="12"/>
  <c r="H264" i="12"/>
  <c r="I264" i="12"/>
  <c r="J264" i="12"/>
  <c r="K264" i="12"/>
  <c r="L264" i="12"/>
  <c r="M264" i="12"/>
  <c r="N264" i="12"/>
  <c r="O264" i="12"/>
  <c r="P264" i="12"/>
  <c r="D265" i="12"/>
  <c r="E265" i="12"/>
  <c r="F265" i="12"/>
  <c r="G265" i="12"/>
  <c r="H265" i="12"/>
  <c r="I265" i="12"/>
  <c r="J265" i="12"/>
  <c r="K265" i="12"/>
  <c r="L265" i="12"/>
  <c r="M265" i="12"/>
  <c r="N265" i="12"/>
  <c r="O265" i="12"/>
  <c r="P265" i="12"/>
  <c r="D266" i="12"/>
  <c r="E266" i="12"/>
  <c r="F266" i="12"/>
  <c r="G266" i="12"/>
  <c r="H266" i="12"/>
  <c r="I266" i="12"/>
  <c r="J266" i="12"/>
  <c r="K266" i="12"/>
  <c r="L266" i="12"/>
  <c r="M266" i="12"/>
  <c r="N266" i="12"/>
  <c r="O266" i="12"/>
  <c r="P266" i="12"/>
  <c r="D267" i="12"/>
  <c r="E267" i="12"/>
  <c r="F267" i="12"/>
  <c r="G267" i="12"/>
  <c r="H267" i="12"/>
  <c r="I267" i="12"/>
  <c r="J267" i="12"/>
  <c r="K267" i="12"/>
  <c r="L267" i="12"/>
  <c r="M267" i="12"/>
  <c r="N267" i="12"/>
  <c r="O267" i="12"/>
  <c r="P267" i="12"/>
  <c r="D268" i="12"/>
  <c r="E268" i="12"/>
  <c r="F268" i="12"/>
  <c r="G268" i="12"/>
  <c r="H268" i="12"/>
  <c r="I268" i="12"/>
  <c r="J268" i="12"/>
  <c r="K268" i="12"/>
  <c r="L268" i="12"/>
  <c r="M268" i="12"/>
  <c r="N268" i="12"/>
  <c r="O268" i="12"/>
  <c r="P268" i="12"/>
  <c r="D269" i="12"/>
  <c r="E269" i="12"/>
  <c r="F269" i="12"/>
  <c r="G269" i="12"/>
  <c r="H269" i="12"/>
  <c r="I269" i="12"/>
  <c r="J269" i="12"/>
  <c r="K269" i="12"/>
  <c r="L269" i="12"/>
  <c r="M269" i="12"/>
  <c r="N269" i="12"/>
  <c r="O269" i="12"/>
  <c r="P269" i="12"/>
  <c r="D270" i="12"/>
  <c r="E270" i="12"/>
  <c r="F270" i="12"/>
  <c r="G270" i="12"/>
  <c r="H270" i="12"/>
  <c r="I270" i="12"/>
  <c r="J270" i="12"/>
  <c r="K270" i="12"/>
  <c r="L270" i="12"/>
  <c r="M270" i="12"/>
  <c r="N270" i="12"/>
  <c r="O270" i="12"/>
  <c r="P270" i="12"/>
  <c r="D271" i="12"/>
  <c r="E271" i="12"/>
  <c r="F271" i="12"/>
  <c r="G271" i="12"/>
  <c r="H271" i="12"/>
  <c r="I271" i="12"/>
  <c r="J271" i="12"/>
  <c r="K271" i="12"/>
  <c r="L271" i="12"/>
  <c r="M271" i="12"/>
  <c r="N271" i="12"/>
  <c r="O271" i="12"/>
  <c r="P271" i="12"/>
  <c r="D272" i="12"/>
  <c r="E272" i="12"/>
  <c r="F272" i="12"/>
  <c r="G272" i="12"/>
  <c r="H272" i="12"/>
  <c r="I272" i="12"/>
  <c r="J272" i="12"/>
  <c r="K272" i="12"/>
  <c r="L272" i="12"/>
  <c r="M272" i="12"/>
  <c r="N272" i="12"/>
  <c r="O272" i="12"/>
  <c r="P272" i="12"/>
  <c r="D273" i="12"/>
  <c r="E273" i="12"/>
  <c r="F273" i="12"/>
  <c r="G273" i="12"/>
  <c r="H273" i="12"/>
  <c r="I273" i="12"/>
  <c r="J273" i="12"/>
  <c r="K273" i="12"/>
  <c r="L273" i="12"/>
  <c r="M273" i="12"/>
  <c r="N273" i="12"/>
  <c r="O273" i="12"/>
  <c r="P273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149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R130" i="12"/>
  <c r="R129" i="12"/>
  <c r="R128" i="12"/>
  <c r="S128" i="12" s="1"/>
  <c r="R127" i="12"/>
  <c r="S127" i="12" s="1"/>
  <c r="T127" i="12" s="1"/>
  <c r="R126" i="12"/>
  <c r="R125" i="12"/>
  <c r="R124" i="12"/>
  <c r="S124" i="12" s="1"/>
  <c r="R123" i="12"/>
  <c r="S123" i="12" s="1"/>
  <c r="T123" i="12" s="1"/>
  <c r="R122" i="12"/>
  <c r="R121" i="12"/>
  <c r="R120" i="12"/>
  <c r="S120" i="12" s="1"/>
  <c r="R119" i="12"/>
  <c r="S119" i="12" s="1"/>
  <c r="T119" i="12" s="1"/>
  <c r="R118" i="12"/>
  <c r="R117" i="12"/>
  <c r="R116" i="12"/>
  <c r="S116" i="12" s="1"/>
  <c r="R115" i="12"/>
  <c r="S115" i="12" s="1"/>
  <c r="T115" i="12" s="1"/>
  <c r="R114" i="12"/>
  <c r="R113" i="12"/>
  <c r="R112" i="12"/>
  <c r="S112" i="12" s="1"/>
  <c r="R111" i="12"/>
  <c r="S111" i="12" s="1"/>
  <c r="T111" i="12" s="1"/>
  <c r="R110" i="12"/>
  <c r="R109" i="12"/>
  <c r="R108" i="12"/>
  <c r="S108" i="12" s="1"/>
  <c r="R107" i="12"/>
  <c r="S107" i="12" s="1"/>
  <c r="T107" i="12" s="1"/>
  <c r="R106" i="12"/>
  <c r="R105" i="12"/>
  <c r="R104" i="12"/>
  <c r="S104" i="12" s="1"/>
  <c r="R103" i="12"/>
  <c r="S103" i="12" s="1"/>
  <c r="T103" i="12" s="1"/>
  <c r="R102" i="12"/>
  <c r="R101" i="12"/>
  <c r="R100" i="12"/>
  <c r="S100" i="12" s="1"/>
  <c r="R99" i="12"/>
  <c r="S99" i="12" s="1"/>
  <c r="T99" i="12" s="1"/>
  <c r="R98" i="12"/>
  <c r="R97" i="12"/>
  <c r="R96" i="12"/>
  <c r="S96" i="12" s="1"/>
  <c r="R95" i="12"/>
  <c r="S95" i="12" s="1"/>
  <c r="T95" i="12" s="1"/>
  <c r="R94" i="12"/>
  <c r="R93" i="12"/>
  <c r="R92" i="12"/>
  <c r="S92" i="12" s="1"/>
  <c r="R91" i="12"/>
  <c r="S91" i="12" s="1"/>
  <c r="T91" i="12" s="1"/>
  <c r="R90" i="12"/>
  <c r="R89" i="12"/>
  <c r="R88" i="12"/>
  <c r="S88" i="12" s="1"/>
  <c r="R87" i="12"/>
  <c r="S87" i="12" s="1"/>
  <c r="T87" i="12" s="1"/>
  <c r="R86" i="12"/>
  <c r="R85" i="12"/>
  <c r="R84" i="12"/>
  <c r="S84" i="12" s="1"/>
  <c r="R83" i="12"/>
  <c r="S83" i="12" s="1"/>
  <c r="T83" i="12" s="1"/>
  <c r="R82" i="12"/>
  <c r="S82" i="12" s="1"/>
  <c r="R81" i="12"/>
  <c r="R80" i="12"/>
  <c r="S80" i="12" s="1"/>
  <c r="R79" i="12"/>
  <c r="S79" i="12" s="1"/>
  <c r="T79" i="12" s="1"/>
  <c r="R78" i="12"/>
  <c r="S78" i="12" s="1"/>
  <c r="T78" i="12" s="1"/>
  <c r="R77" i="12"/>
  <c r="S77" i="12" s="1"/>
  <c r="R76" i="12"/>
  <c r="S76" i="12" s="1"/>
  <c r="R75" i="12"/>
  <c r="S75" i="12" s="1"/>
  <c r="T75" i="12" s="1"/>
  <c r="R74" i="12"/>
  <c r="S74" i="12" s="1"/>
  <c r="R73" i="12"/>
  <c r="R72" i="12"/>
  <c r="S72" i="12" s="1"/>
  <c r="R71" i="12"/>
  <c r="S71" i="12" s="1"/>
  <c r="T71" i="12" s="1"/>
  <c r="R70" i="12"/>
  <c r="S70" i="12" s="1"/>
  <c r="T70" i="12" s="1"/>
  <c r="R69" i="12"/>
  <c r="R68" i="12"/>
  <c r="S68" i="12" s="1"/>
  <c r="R67" i="12"/>
  <c r="S67" i="12" s="1"/>
  <c r="T67" i="12" s="1"/>
  <c r="R66" i="12"/>
  <c r="S66" i="12" s="1"/>
  <c r="R65" i="12"/>
  <c r="R64" i="12"/>
  <c r="S64" i="12" s="1"/>
  <c r="R63" i="12"/>
  <c r="S63" i="12" s="1"/>
  <c r="T63" i="12" s="1"/>
  <c r="R62" i="12"/>
  <c r="S62" i="12" s="1"/>
  <c r="T62" i="12" s="1"/>
  <c r="R61" i="12"/>
  <c r="S61" i="12" s="1"/>
  <c r="R60" i="12"/>
  <c r="S60" i="12" s="1"/>
  <c r="R59" i="12"/>
  <c r="S59" i="12" s="1"/>
  <c r="T59" i="12" s="1"/>
  <c r="R58" i="12"/>
  <c r="R57" i="12"/>
  <c r="R56" i="12"/>
  <c r="S56" i="12" s="1"/>
  <c r="R55" i="12"/>
  <c r="S55" i="12" s="1"/>
  <c r="T55" i="12" s="1"/>
  <c r="R54" i="12"/>
  <c r="S54" i="12" s="1"/>
  <c r="T54" i="12" s="1"/>
  <c r="R53" i="12"/>
  <c r="R52" i="12"/>
  <c r="S52" i="12" s="1"/>
  <c r="R51" i="12"/>
  <c r="S51" i="12" s="1"/>
  <c r="T51" i="12" s="1"/>
  <c r="R50" i="12"/>
  <c r="R49" i="12"/>
  <c r="R48" i="12"/>
  <c r="S48" i="12" s="1"/>
  <c r="R47" i="12"/>
  <c r="S47" i="12" s="1"/>
  <c r="T47" i="12" s="1"/>
  <c r="R46" i="12"/>
  <c r="S46" i="12" s="1"/>
  <c r="T46" i="12" s="1"/>
  <c r="R45" i="12"/>
  <c r="R44" i="12"/>
  <c r="S44" i="12" s="1"/>
  <c r="S43" i="12"/>
  <c r="T43" i="12" s="1"/>
  <c r="R43" i="12"/>
  <c r="R42" i="12"/>
  <c r="R41" i="12"/>
  <c r="R40" i="12"/>
  <c r="R39" i="12"/>
  <c r="S39" i="12" s="1"/>
  <c r="T39" i="12" s="1"/>
  <c r="R38" i="12"/>
  <c r="S38" i="12" s="1"/>
  <c r="T38" i="12" s="1"/>
  <c r="R37" i="12"/>
  <c r="R36" i="12"/>
  <c r="S36" i="12" s="1"/>
  <c r="R35" i="12"/>
  <c r="S35" i="12" s="1"/>
  <c r="T35" i="12" s="1"/>
  <c r="R34" i="12"/>
  <c r="R33" i="12"/>
  <c r="R32" i="12"/>
  <c r="R31" i="12"/>
  <c r="S31" i="12" s="1"/>
  <c r="T31" i="12" s="1"/>
  <c r="R30" i="12"/>
  <c r="S30" i="12" s="1"/>
  <c r="T30" i="12" s="1"/>
  <c r="R29" i="12"/>
  <c r="R28" i="12"/>
  <c r="S28" i="12" s="1"/>
  <c r="R27" i="12"/>
  <c r="S27" i="12" s="1"/>
  <c r="T27" i="12" s="1"/>
  <c r="R26" i="12"/>
  <c r="R25" i="12"/>
  <c r="R24" i="12"/>
  <c r="R23" i="12"/>
  <c r="S23" i="12" s="1"/>
  <c r="T23" i="12" s="1"/>
  <c r="R22" i="12"/>
  <c r="S22" i="12" s="1"/>
  <c r="R21" i="12"/>
  <c r="R20" i="12"/>
  <c r="S20" i="12" s="1"/>
  <c r="R19" i="12"/>
  <c r="S19" i="12" s="1"/>
  <c r="T19" i="12" s="1"/>
  <c r="R18" i="12"/>
  <c r="R17" i="12"/>
  <c r="R16" i="12"/>
  <c r="R15" i="12"/>
  <c r="S15" i="12" s="1"/>
  <c r="T15" i="12" s="1"/>
  <c r="R14" i="12"/>
  <c r="S14" i="12" s="1"/>
  <c r="R13" i="12"/>
  <c r="R12" i="12"/>
  <c r="S12" i="12" s="1"/>
  <c r="R11" i="12"/>
  <c r="S11" i="12" s="1"/>
  <c r="T11" i="12" s="1"/>
  <c r="R10" i="12"/>
  <c r="R9" i="12"/>
  <c r="R8" i="12"/>
  <c r="R7" i="12"/>
  <c r="S7" i="12" s="1"/>
  <c r="T7" i="12" s="1"/>
  <c r="R6" i="12"/>
  <c r="S6" i="12" s="1"/>
  <c r="T6" i="12" s="1"/>
  <c r="Q9" i="8" l="1"/>
  <c r="T14" i="12"/>
  <c r="T22" i="12"/>
  <c r="T92" i="12"/>
  <c r="T100" i="12"/>
  <c r="T108" i="12"/>
  <c r="T116" i="12"/>
  <c r="T124" i="12"/>
  <c r="T88" i="12"/>
  <c r="T96" i="12"/>
  <c r="T104" i="12"/>
  <c r="T112" i="12"/>
  <c r="T120" i="12"/>
  <c r="T128" i="12"/>
  <c r="S26" i="12"/>
  <c r="T26" i="12" s="1"/>
  <c r="S18" i="12"/>
  <c r="T18" i="12" s="1"/>
  <c r="S32" i="12"/>
  <c r="T32" i="12" s="1"/>
  <c r="S10" i="12"/>
  <c r="T10" i="12" s="1"/>
  <c r="S13" i="12"/>
  <c r="T13" i="12" s="1"/>
  <c r="S24" i="12"/>
  <c r="T24" i="12" s="1"/>
  <c r="S8" i="12"/>
  <c r="T8" i="12" s="1"/>
  <c r="S29" i="12"/>
  <c r="T29" i="12" s="1"/>
  <c r="S40" i="12"/>
  <c r="T40" i="12" s="1"/>
  <c r="S21" i="12"/>
  <c r="T21" i="12" s="1"/>
  <c r="S16" i="12"/>
  <c r="T16" i="12" s="1"/>
  <c r="S34" i="12"/>
  <c r="T34" i="12" s="1"/>
  <c r="S37" i="12"/>
  <c r="T37" i="12" s="1"/>
  <c r="T48" i="12"/>
  <c r="T56" i="12"/>
  <c r="S58" i="12"/>
  <c r="T58" i="12" s="1"/>
  <c r="T64" i="12"/>
  <c r="T72" i="12"/>
  <c r="T80" i="12"/>
  <c r="S89" i="12"/>
  <c r="T89" i="12" s="1"/>
  <c r="S97" i="12"/>
  <c r="T97" i="12" s="1"/>
  <c r="S105" i="12"/>
  <c r="T105" i="12" s="1"/>
  <c r="S113" i="12"/>
  <c r="T113" i="12" s="1"/>
  <c r="S117" i="12"/>
  <c r="T117" i="12" s="1"/>
  <c r="S121" i="12"/>
  <c r="T121" i="12" s="1"/>
  <c r="S125" i="12"/>
  <c r="T125" i="12" s="1"/>
  <c r="T66" i="12"/>
  <c r="T74" i="12"/>
  <c r="T82" i="12"/>
  <c r="T61" i="12"/>
  <c r="T77" i="12"/>
  <c r="S42" i="12"/>
  <c r="T42" i="12" s="1"/>
  <c r="S45" i="12"/>
  <c r="T45" i="12" s="1"/>
  <c r="S50" i="12"/>
  <c r="T50" i="12" s="1"/>
  <c r="S53" i="12"/>
  <c r="T53" i="12" s="1"/>
  <c r="S69" i="12"/>
  <c r="T69" i="12" s="1"/>
  <c r="S85" i="12"/>
  <c r="T85" i="12" s="1"/>
  <c r="S93" i="12"/>
  <c r="T93" i="12" s="1"/>
  <c r="S101" i="12"/>
  <c r="T101" i="12" s="1"/>
  <c r="S109" i="12"/>
  <c r="T109" i="12" s="1"/>
  <c r="S129" i="12"/>
  <c r="T129" i="12" s="1"/>
  <c r="S9" i="12"/>
  <c r="T9" i="12" s="1"/>
  <c r="T12" i="12"/>
  <c r="S17" i="12"/>
  <c r="T17" i="12" s="1"/>
  <c r="T20" i="12"/>
  <c r="S25" i="12"/>
  <c r="T25" i="12" s="1"/>
  <c r="T28" i="12"/>
  <c r="S33" i="12"/>
  <c r="T33" i="12" s="1"/>
  <c r="T36" i="12"/>
  <c r="S41" i="12"/>
  <c r="T41" i="12" s="1"/>
  <c r="T44" i="12"/>
  <c r="S49" i="12"/>
  <c r="T49" i="12" s="1"/>
  <c r="T52" i="12"/>
  <c r="S57" i="12"/>
  <c r="T57" i="12" s="1"/>
  <c r="T60" i="12"/>
  <c r="S65" i="12"/>
  <c r="T65" i="12" s="1"/>
  <c r="T68" i="12"/>
  <c r="S73" i="12"/>
  <c r="T73" i="12" s="1"/>
  <c r="T76" i="12"/>
  <c r="S81" i="12"/>
  <c r="T81" i="12" s="1"/>
  <c r="T84" i="12"/>
  <c r="S86" i="12"/>
  <c r="T86" i="12" s="1"/>
  <c r="S90" i="12"/>
  <c r="T90" i="12" s="1"/>
  <c r="S94" i="12"/>
  <c r="T94" i="12" s="1"/>
  <c r="S98" i="12"/>
  <c r="T98" i="12" s="1"/>
  <c r="S102" i="12"/>
  <c r="T102" i="12" s="1"/>
  <c r="S106" i="12"/>
  <c r="T106" i="12" s="1"/>
  <c r="S110" i="12"/>
  <c r="T110" i="12" s="1"/>
  <c r="S114" i="12"/>
  <c r="T114" i="12" s="1"/>
  <c r="S118" i="12"/>
  <c r="T118" i="12" s="1"/>
  <c r="S122" i="12"/>
  <c r="T122" i="12" s="1"/>
  <c r="S126" i="12"/>
  <c r="T126" i="12" s="1"/>
  <c r="S130" i="12"/>
  <c r="T130" i="12" s="1"/>
  <c r="B20" i="9" l="1"/>
  <c r="B19" i="9"/>
  <c r="B18" i="9"/>
  <c r="B17" i="9"/>
  <c r="B16" i="9"/>
  <c r="B15" i="9"/>
  <c r="B14" i="9"/>
  <c r="O10" i="8" l="1"/>
  <c r="N10" i="8"/>
  <c r="M10" i="8"/>
  <c r="L10" i="8"/>
  <c r="K10" i="8"/>
  <c r="J10" i="8"/>
  <c r="I10" i="8"/>
  <c r="H10" i="8"/>
  <c r="G10" i="8"/>
  <c r="F10" i="8"/>
  <c r="E10" i="8"/>
  <c r="D10" i="8"/>
  <c r="C10" i="8"/>
  <c r="A152" i="1"/>
  <c r="A160" i="1"/>
  <c r="A168" i="1"/>
  <c r="A176" i="1"/>
  <c r="A184" i="1"/>
  <c r="A192" i="1"/>
  <c r="A200" i="1"/>
  <c r="A208" i="1"/>
  <c r="A219" i="1"/>
  <c r="A221" i="1"/>
  <c r="A254" i="1"/>
  <c r="A265" i="1"/>
  <c r="F149" i="1"/>
  <c r="F269" i="1" s="1"/>
  <c r="A258" i="3"/>
  <c r="A257" i="1" s="1"/>
  <c r="A259" i="3"/>
  <c r="A258" i="1" s="1"/>
  <c r="A260" i="3"/>
  <c r="A259" i="1" s="1"/>
  <c r="A261" i="3"/>
  <c r="A260" i="1" s="1"/>
  <c r="A262" i="3"/>
  <c r="A261" i="1" s="1"/>
  <c r="A263" i="3"/>
  <c r="A262" i="1" s="1"/>
  <c r="A264" i="3"/>
  <c r="A263" i="1" s="1"/>
  <c r="A265" i="3"/>
  <c r="A264" i="1" s="1"/>
  <c r="A266" i="3"/>
  <c r="A267" i="3"/>
  <c r="A266" i="1" s="1"/>
  <c r="A268" i="3"/>
  <c r="A267" i="1" s="1"/>
  <c r="A269" i="3"/>
  <c r="A268" i="1" s="1"/>
  <c r="A270" i="3"/>
  <c r="A269" i="1" s="1"/>
  <c r="A271" i="3"/>
  <c r="A270" i="1" s="1"/>
  <c r="A272" i="3"/>
  <c r="A271" i="1" s="1"/>
  <c r="A273" i="3"/>
  <c r="A272" i="1" s="1"/>
  <c r="A274" i="3"/>
  <c r="A273" i="1" s="1"/>
  <c r="A275" i="3"/>
  <c r="A274" i="1" s="1"/>
  <c r="A229" i="3"/>
  <c r="A228" i="1" s="1"/>
  <c r="A230" i="3"/>
  <c r="A229" i="1" s="1"/>
  <c r="A231" i="3"/>
  <c r="A230" i="1" s="1"/>
  <c r="A232" i="3"/>
  <c r="A231" i="1" s="1"/>
  <c r="A233" i="3"/>
  <c r="A232" i="1" s="1"/>
  <c r="A234" i="3"/>
  <c r="A233" i="1" s="1"/>
  <c r="A235" i="3"/>
  <c r="A234" i="1" s="1"/>
  <c r="A236" i="3"/>
  <c r="A235" i="1" s="1"/>
  <c r="A237" i="3"/>
  <c r="A236" i="1" s="1"/>
  <c r="A238" i="3"/>
  <c r="A237" i="1" s="1"/>
  <c r="A239" i="3"/>
  <c r="A238" i="1" s="1"/>
  <c r="A240" i="3"/>
  <c r="A239" i="1" s="1"/>
  <c r="A241" i="3"/>
  <c r="A240" i="1" s="1"/>
  <c r="A242" i="3"/>
  <c r="A241" i="1" s="1"/>
  <c r="A243" i="3"/>
  <c r="A242" i="1" s="1"/>
  <c r="A244" i="3"/>
  <c r="A243" i="1" s="1"/>
  <c r="A245" i="3"/>
  <c r="A244" i="1" s="1"/>
  <c r="A246" i="3"/>
  <c r="A245" i="1" s="1"/>
  <c r="A247" i="3"/>
  <c r="A246" i="1" s="1"/>
  <c r="A248" i="3"/>
  <c r="A247" i="1" s="1"/>
  <c r="A249" i="3"/>
  <c r="A248" i="1" s="1"/>
  <c r="A250" i="3"/>
  <c r="A249" i="1" s="1"/>
  <c r="A251" i="3"/>
  <c r="A250" i="1" s="1"/>
  <c r="A252" i="3"/>
  <c r="A251" i="1" s="1"/>
  <c r="A253" i="3"/>
  <c r="A252" i="1" s="1"/>
  <c r="A254" i="3"/>
  <c r="A253" i="1" s="1"/>
  <c r="A255" i="3"/>
  <c r="A256" i="3"/>
  <c r="A255" i="1" s="1"/>
  <c r="A257" i="3"/>
  <c r="A256" i="1" s="1"/>
  <c r="A152" i="3"/>
  <c r="A151" i="1" s="1"/>
  <c r="A153" i="3"/>
  <c r="A154" i="3"/>
  <c r="A153" i="1" s="1"/>
  <c r="A155" i="3"/>
  <c r="A154" i="1" s="1"/>
  <c r="A156" i="3"/>
  <c r="A155" i="1" s="1"/>
  <c r="A157" i="3"/>
  <c r="A156" i="1" s="1"/>
  <c r="A158" i="3"/>
  <c r="A157" i="1" s="1"/>
  <c r="A159" i="3"/>
  <c r="A158" i="1" s="1"/>
  <c r="A160" i="3"/>
  <c r="A159" i="1" s="1"/>
  <c r="A161" i="3"/>
  <c r="A162" i="3"/>
  <c r="A161" i="1" s="1"/>
  <c r="A163" i="3"/>
  <c r="A162" i="1" s="1"/>
  <c r="A164" i="3"/>
  <c r="A163" i="1" s="1"/>
  <c r="A165" i="3"/>
  <c r="A164" i="1" s="1"/>
  <c r="A166" i="3"/>
  <c r="A165" i="1" s="1"/>
  <c r="A167" i="3"/>
  <c r="A166" i="1" s="1"/>
  <c r="A168" i="3"/>
  <c r="A167" i="1" s="1"/>
  <c r="A169" i="3"/>
  <c r="A170" i="3"/>
  <c r="A169" i="1" s="1"/>
  <c r="A171" i="3"/>
  <c r="A170" i="1" s="1"/>
  <c r="A172" i="3"/>
  <c r="A171" i="1" s="1"/>
  <c r="A173" i="3"/>
  <c r="A172" i="1" s="1"/>
  <c r="A174" i="3"/>
  <c r="A173" i="1" s="1"/>
  <c r="A175" i="3"/>
  <c r="A174" i="1" s="1"/>
  <c r="A176" i="3"/>
  <c r="A175" i="1" s="1"/>
  <c r="A177" i="3"/>
  <c r="A178" i="3"/>
  <c r="A177" i="1" s="1"/>
  <c r="A179" i="3"/>
  <c r="A178" i="1" s="1"/>
  <c r="A180" i="3"/>
  <c r="A179" i="1" s="1"/>
  <c r="A181" i="3"/>
  <c r="A180" i="1" s="1"/>
  <c r="A182" i="3"/>
  <c r="A181" i="1" s="1"/>
  <c r="A183" i="3"/>
  <c r="A182" i="1" s="1"/>
  <c r="A184" i="3"/>
  <c r="A183" i="1" s="1"/>
  <c r="A185" i="3"/>
  <c r="A186" i="3"/>
  <c r="A185" i="1" s="1"/>
  <c r="A187" i="3"/>
  <c r="A186" i="1" s="1"/>
  <c r="A188" i="3"/>
  <c r="A187" i="1" s="1"/>
  <c r="A189" i="3"/>
  <c r="A188" i="1" s="1"/>
  <c r="A190" i="3"/>
  <c r="A189" i="1" s="1"/>
  <c r="A191" i="3"/>
  <c r="A190" i="1" s="1"/>
  <c r="A192" i="3"/>
  <c r="A191" i="1" s="1"/>
  <c r="A193" i="3"/>
  <c r="A194" i="3"/>
  <c r="A193" i="1" s="1"/>
  <c r="A195" i="3"/>
  <c r="A194" i="1" s="1"/>
  <c r="A196" i="3"/>
  <c r="A195" i="1" s="1"/>
  <c r="A197" i="3"/>
  <c r="A196" i="1" s="1"/>
  <c r="A198" i="3"/>
  <c r="A197" i="1" s="1"/>
  <c r="A199" i="3"/>
  <c r="A198" i="1" s="1"/>
  <c r="A200" i="3"/>
  <c r="A199" i="1" s="1"/>
  <c r="A201" i="3"/>
  <c r="A202" i="3"/>
  <c r="A201" i="1" s="1"/>
  <c r="A203" i="3"/>
  <c r="A202" i="1" s="1"/>
  <c r="A204" i="3"/>
  <c r="A203" i="1" s="1"/>
  <c r="A205" i="3"/>
  <c r="A204" i="1" s="1"/>
  <c r="A206" i="3"/>
  <c r="A205" i="1" s="1"/>
  <c r="A207" i="3"/>
  <c r="A206" i="1" s="1"/>
  <c r="A208" i="3"/>
  <c r="A207" i="1" s="1"/>
  <c r="A209" i="3"/>
  <c r="A210" i="3"/>
  <c r="A209" i="1" s="1"/>
  <c r="A211" i="3"/>
  <c r="A210" i="1" s="1"/>
  <c r="A212" i="3"/>
  <c r="A211" i="1" s="1"/>
  <c r="A213" i="3"/>
  <c r="A212" i="1" s="1"/>
  <c r="A214" i="3"/>
  <c r="A213" i="1" s="1"/>
  <c r="A215" i="3"/>
  <c r="A214" i="1" s="1"/>
  <c r="A216" i="3"/>
  <c r="A215" i="1" s="1"/>
  <c r="P216" i="3"/>
  <c r="A217" i="3"/>
  <c r="A216" i="1" s="1"/>
  <c r="A218" i="3"/>
  <c r="A217" i="1" s="1"/>
  <c r="A219" i="3"/>
  <c r="A218" i="1" s="1"/>
  <c r="A220" i="3"/>
  <c r="P220" i="3"/>
  <c r="A221" i="3"/>
  <c r="A220" i="1" s="1"/>
  <c r="A222" i="3"/>
  <c r="N222" i="3"/>
  <c r="A223" i="3"/>
  <c r="A222" i="1" s="1"/>
  <c r="A224" i="3"/>
  <c r="A223" i="1" s="1"/>
  <c r="J224" i="3"/>
  <c r="A225" i="3"/>
  <c r="A224" i="1" s="1"/>
  <c r="A226" i="3"/>
  <c r="A225" i="1" s="1"/>
  <c r="F226" i="3"/>
  <c r="A227" i="3"/>
  <c r="A226" i="1" s="1"/>
  <c r="A228" i="3"/>
  <c r="A227" i="1" s="1"/>
  <c r="F151" i="3"/>
  <c r="D150" i="3"/>
  <c r="D222" i="3" s="1"/>
  <c r="E150" i="3"/>
  <c r="E179" i="3" s="1"/>
  <c r="F150" i="3"/>
  <c r="F196" i="3" s="1"/>
  <c r="G150" i="3"/>
  <c r="G200" i="3" s="1"/>
  <c r="H150" i="3"/>
  <c r="I150" i="3"/>
  <c r="I200" i="3" s="1"/>
  <c r="J150" i="3"/>
  <c r="J200" i="3" s="1"/>
  <c r="K150" i="3"/>
  <c r="K200" i="3" s="1"/>
  <c r="L150" i="3"/>
  <c r="M150" i="3"/>
  <c r="M177" i="3" s="1"/>
  <c r="N150" i="3"/>
  <c r="N200" i="3" s="1"/>
  <c r="O150" i="3"/>
  <c r="O200" i="3" s="1"/>
  <c r="P150" i="3"/>
  <c r="P224" i="3" s="1"/>
  <c r="P149" i="3"/>
  <c r="P148" i="1" s="1"/>
  <c r="O149" i="3"/>
  <c r="O148" i="1" s="1"/>
  <c r="N149" i="3"/>
  <c r="N148" i="1" s="1"/>
  <c r="M149" i="3"/>
  <c r="M148" i="1" s="1"/>
  <c r="L149" i="3"/>
  <c r="L148" i="1" s="1"/>
  <c r="K149" i="3"/>
  <c r="K148" i="1" s="1"/>
  <c r="J149" i="3"/>
  <c r="J148" i="1" s="1"/>
  <c r="I149" i="3"/>
  <c r="I148" i="1" s="1"/>
  <c r="H149" i="3"/>
  <c r="H148" i="1" s="1"/>
  <c r="G149" i="3"/>
  <c r="G148" i="1" s="1"/>
  <c r="F149" i="3"/>
  <c r="F148" i="1" s="1"/>
  <c r="E149" i="3"/>
  <c r="E148" i="1" s="1"/>
  <c r="D149" i="3"/>
  <c r="D148" i="1" s="1"/>
  <c r="C150" i="3"/>
  <c r="C219" i="3" s="1"/>
  <c r="C149" i="3"/>
  <c r="C148" i="1" s="1"/>
  <c r="A151" i="3"/>
  <c r="A150" i="1" s="1"/>
  <c r="P8" i="8"/>
  <c r="O8" i="8"/>
  <c r="N8" i="8"/>
  <c r="M8" i="8"/>
  <c r="L8" i="8"/>
  <c r="K8" i="8"/>
  <c r="J8" i="8"/>
  <c r="I8" i="8"/>
  <c r="H8" i="8"/>
  <c r="G8" i="8"/>
  <c r="F8" i="8"/>
  <c r="E8" i="8"/>
  <c r="D8" i="8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E210" i="2"/>
  <c r="A211" i="2"/>
  <c r="F211" i="2"/>
  <c r="A212" i="2"/>
  <c r="L212" i="2"/>
  <c r="A213" i="2"/>
  <c r="N213" i="2"/>
  <c r="A214" i="2"/>
  <c r="A215" i="2"/>
  <c r="H215" i="2"/>
  <c r="A216" i="2"/>
  <c r="E216" i="2"/>
  <c r="A217" i="2"/>
  <c r="F217" i="2"/>
  <c r="A218" i="2"/>
  <c r="C218" i="2"/>
  <c r="A219" i="2"/>
  <c r="P219" i="2"/>
  <c r="A220" i="2"/>
  <c r="M220" i="2"/>
  <c r="A221" i="2"/>
  <c r="N221" i="2"/>
  <c r="A222" i="2"/>
  <c r="A223" i="2"/>
  <c r="H223" i="2"/>
  <c r="A224" i="2"/>
  <c r="E224" i="2"/>
  <c r="A225" i="2"/>
  <c r="F225" i="2"/>
  <c r="A226" i="2"/>
  <c r="C226" i="2"/>
  <c r="A227" i="2"/>
  <c r="P227" i="2"/>
  <c r="A228" i="2"/>
  <c r="M228" i="2"/>
  <c r="A229" i="2"/>
  <c r="N229" i="2"/>
  <c r="A230" i="2"/>
  <c r="A231" i="2"/>
  <c r="H231" i="2"/>
  <c r="A232" i="2"/>
  <c r="E232" i="2"/>
  <c r="A233" i="2"/>
  <c r="F233" i="2"/>
  <c r="A234" i="2"/>
  <c r="C234" i="2"/>
  <c r="A235" i="2"/>
  <c r="P235" i="2"/>
  <c r="A236" i="2"/>
  <c r="M236" i="2"/>
  <c r="A237" i="2"/>
  <c r="N237" i="2"/>
  <c r="A238" i="2"/>
  <c r="A239" i="2"/>
  <c r="H239" i="2"/>
  <c r="A240" i="2"/>
  <c r="E240" i="2"/>
  <c r="A241" i="2"/>
  <c r="F241" i="2"/>
  <c r="A242" i="2"/>
  <c r="C242" i="2"/>
  <c r="A243" i="2"/>
  <c r="P243" i="2"/>
  <c r="A244" i="2"/>
  <c r="M244" i="2"/>
  <c r="A245" i="2"/>
  <c r="F245" i="2"/>
  <c r="N245" i="2"/>
  <c r="A246" i="2"/>
  <c r="D246" i="2"/>
  <c r="L246" i="2"/>
  <c r="A247" i="2"/>
  <c r="D247" i="2"/>
  <c r="L247" i="2"/>
  <c r="A248" i="2"/>
  <c r="E248" i="2"/>
  <c r="M248" i="2"/>
  <c r="A249" i="2"/>
  <c r="F249" i="2"/>
  <c r="N249" i="2"/>
  <c r="A250" i="2"/>
  <c r="D250" i="2"/>
  <c r="L250" i="2"/>
  <c r="A251" i="2"/>
  <c r="D251" i="2"/>
  <c r="I251" i="2"/>
  <c r="N251" i="2"/>
  <c r="A252" i="2"/>
  <c r="D252" i="2"/>
  <c r="H252" i="2"/>
  <c r="L252" i="2"/>
  <c r="P252" i="2"/>
  <c r="A253" i="2"/>
  <c r="E253" i="2"/>
  <c r="I253" i="2"/>
  <c r="M253" i="2"/>
  <c r="A254" i="2"/>
  <c r="F254" i="2"/>
  <c r="J254" i="2"/>
  <c r="N254" i="2"/>
  <c r="A255" i="2"/>
  <c r="C255" i="2"/>
  <c r="A256" i="2"/>
  <c r="D256" i="2"/>
  <c r="H256" i="2"/>
  <c r="L256" i="2"/>
  <c r="P256" i="2"/>
  <c r="A257" i="2"/>
  <c r="E257" i="2"/>
  <c r="I257" i="2"/>
  <c r="M257" i="2"/>
  <c r="A258" i="2"/>
  <c r="F258" i="2"/>
  <c r="J258" i="2"/>
  <c r="N258" i="2"/>
  <c r="A259" i="2"/>
  <c r="C259" i="2"/>
  <c r="A260" i="2"/>
  <c r="D260" i="2"/>
  <c r="H260" i="2"/>
  <c r="L260" i="2"/>
  <c r="P260" i="2"/>
  <c r="A261" i="2"/>
  <c r="E261" i="2"/>
  <c r="I261" i="2"/>
  <c r="M261" i="2"/>
  <c r="A262" i="2"/>
  <c r="F262" i="2"/>
  <c r="J262" i="2"/>
  <c r="N262" i="2"/>
  <c r="A263" i="2"/>
  <c r="C263" i="2"/>
  <c r="A264" i="2"/>
  <c r="D264" i="2"/>
  <c r="H264" i="2"/>
  <c r="L264" i="2"/>
  <c r="P264" i="2"/>
  <c r="A265" i="2"/>
  <c r="E265" i="2"/>
  <c r="I265" i="2"/>
  <c r="M265" i="2"/>
  <c r="A266" i="2"/>
  <c r="F266" i="2"/>
  <c r="J266" i="2"/>
  <c r="N266" i="2"/>
  <c r="A267" i="2"/>
  <c r="C267" i="2"/>
  <c r="A268" i="2"/>
  <c r="D268" i="2"/>
  <c r="H268" i="2"/>
  <c r="L268" i="2"/>
  <c r="P268" i="2"/>
  <c r="A269" i="2"/>
  <c r="E269" i="2"/>
  <c r="I269" i="2"/>
  <c r="M269" i="2"/>
  <c r="A270" i="2"/>
  <c r="F270" i="2"/>
  <c r="J270" i="2"/>
  <c r="N270" i="2"/>
  <c r="A271" i="2"/>
  <c r="C271" i="2"/>
  <c r="D271" i="2"/>
  <c r="H271" i="2"/>
  <c r="L271" i="2"/>
  <c r="P271" i="2"/>
  <c r="A272" i="2"/>
  <c r="D272" i="2"/>
  <c r="E272" i="2"/>
  <c r="H272" i="2"/>
  <c r="I272" i="2"/>
  <c r="L272" i="2"/>
  <c r="M272" i="2"/>
  <c r="P272" i="2"/>
  <c r="A273" i="2"/>
  <c r="E273" i="2"/>
  <c r="I273" i="2"/>
  <c r="M273" i="2"/>
  <c r="M149" i="2"/>
  <c r="I149" i="2"/>
  <c r="P148" i="2"/>
  <c r="O148" i="2"/>
  <c r="O209" i="2" s="1"/>
  <c r="N148" i="2"/>
  <c r="N217" i="2" s="1"/>
  <c r="M148" i="2"/>
  <c r="M251" i="2" s="1"/>
  <c r="L148" i="2"/>
  <c r="K148" i="2"/>
  <c r="J148" i="2"/>
  <c r="J245" i="2" s="1"/>
  <c r="I148" i="2"/>
  <c r="I220" i="2" s="1"/>
  <c r="H148" i="2"/>
  <c r="G148" i="2"/>
  <c r="G212" i="2" s="1"/>
  <c r="F148" i="2"/>
  <c r="F213" i="2" s="1"/>
  <c r="E148" i="2"/>
  <c r="E254" i="2" s="1"/>
  <c r="D148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9" i="2"/>
  <c r="A149" i="2"/>
  <c r="C148" i="2"/>
  <c r="C147" i="2"/>
  <c r="M135" i="2"/>
  <c r="M7" i="8" s="1"/>
  <c r="J135" i="2"/>
  <c r="J7" i="8" s="1"/>
  <c r="I135" i="2"/>
  <c r="I7" i="8" s="1"/>
  <c r="F135" i="2"/>
  <c r="F7" i="8" s="1"/>
  <c r="E135" i="2"/>
  <c r="E7" i="8" s="1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G179" i="6"/>
  <c r="A180" i="6"/>
  <c r="A181" i="6"/>
  <c r="A182" i="6"/>
  <c r="A183" i="6"/>
  <c r="A184" i="6"/>
  <c r="A185" i="6"/>
  <c r="A186" i="6"/>
  <c r="A187" i="6"/>
  <c r="A188" i="6"/>
  <c r="D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O213" i="6"/>
  <c r="A214" i="6"/>
  <c r="L214" i="6"/>
  <c r="A215" i="6"/>
  <c r="I215" i="6"/>
  <c r="A216" i="6"/>
  <c r="A217" i="6"/>
  <c r="G217" i="6"/>
  <c r="A218" i="6"/>
  <c r="D218" i="6"/>
  <c r="A219" i="6"/>
  <c r="A220" i="6"/>
  <c r="A221" i="6"/>
  <c r="O221" i="6"/>
  <c r="A222" i="6"/>
  <c r="L222" i="6"/>
  <c r="A223" i="6"/>
  <c r="I223" i="6"/>
  <c r="A224" i="6"/>
  <c r="A225" i="6"/>
  <c r="G225" i="6"/>
  <c r="A226" i="6"/>
  <c r="D226" i="6"/>
  <c r="A227" i="6"/>
  <c r="A228" i="6"/>
  <c r="A229" i="6"/>
  <c r="O229" i="6"/>
  <c r="A230" i="6"/>
  <c r="L230" i="6"/>
  <c r="A231" i="6"/>
  <c r="I231" i="6"/>
  <c r="A232" i="6"/>
  <c r="A233" i="6"/>
  <c r="G233" i="6"/>
  <c r="A234" i="6"/>
  <c r="D234" i="6"/>
  <c r="A235" i="6"/>
  <c r="A236" i="6"/>
  <c r="A237" i="6"/>
  <c r="O237" i="6"/>
  <c r="A238" i="6"/>
  <c r="L238" i="6"/>
  <c r="A239" i="6"/>
  <c r="I239" i="6"/>
  <c r="A240" i="6"/>
  <c r="A241" i="6"/>
  <c r="G241" i="6"/>
  <c r="A242" i="6"/>
  <c r="D242" i="6"/>
  <c r="A243" i="6"/>
  <c r="A244" i="6"/>
  <c r="A245" i="6"/>
  <c r="O245" i="6"/>
  <c r="A246" i="6"/>
  <c r="H246" i="6"/>
  <c r="M246" i="6"/>
  <c r="A247" i="6"/>
  <c r="I247" i="6"/>
  <c r="A248" i="6"/>
  <c r="D248" i="6"/>
  <c r="O248" i="6"/>
  <c r="A249" i="6"/>
  <c r="D249" i="6"/>
  <c r="I249" i="6"/>
  <c r="O249" i="6"/>
  <c r="A250" i="6"/>
  <c r="E250" i="6"/>
  <c r="P250" i="6"/>
  <c r="A251" i="6"/>
  <c r="K251" i="6"/>
  <c r="A252" i="6"/>
  <c r="G252" i="6"/>
  <c r="L252" i="6"/>
  <c r="A253" i="6"/>
  <c r="A254" i="6"/>
  <c r="G254" i="6"/>
  <c r="K254" i="6"/>
  <c r="O254" i="6"/>
  <c r="A255" i="6"/>
  <c r="D255" i="6"/>
  <c r="H255" i="6"/>
  <c r="L255" i="6"/>
  <c r="P255" i="6"/>
  <c r="A256" i="6"/>
  <c r="E256" i="6"/>
  <c r="I256" i="6"/>
  <c r="M256" i="6"/>
  <c r="A257" i="6"/>
  <c r="A258" i="6"/>
  <c r="G258" i="6"/>
  <c r="K258" i="6"/>
  <c r="O258" i="6"/>
  <c r="A259" i="6"/>
  <c r="D259" i="6"/>
  <c r="H259" i="6"/>
  <c r="L259" i="6"/>
  <c r="P259" i="6"/>
  <c r="A260" i="6"/>
  <c r="E260" i="6"/>
  <c r="I260" i="6"/>
  <c r="M260" i="6"/>
  <c r="A261" i="6"/>
  <c r="A262" i="6"/>
  <c r="G262" i="6"/>
  <c r="K262" i="6"/>
  <c r="O262" i="6"/>
  <c r="A263" i="6"/>
  <c r="D263" i="6"/>
  <c r="H263" i="6"/>
  <c r="L263" i="6"/>
  <c r="P263" i="6"/>
  <c r="A264" i="6"/>
  <c r="E264" i="6"/>
  <c r="I264" i="6"/>
  <c r="M264" i="6"/>
  <c r="A265" i="6"/>
  <c r="A266" i="6"/>
  <c r="G266" i="6"/>
  <c r="K266" i="6"/>
  <c r="O266" i="6"/>
  <c r="A267" i="6"/>
  <c r="D267" i="6"/>
  <c r="H267" i="6"/>
  <c r="L267" i="6"/>
  <c r="P267" i="6"/>
  <c r="A268" i="6"/>
  <c r="E268" i="6"/>
  <c r="I268" i="6"/>
  <c r="M268" i="6"/>
  <c r="A269" i="6"/>
  <c r="K269" i="6"/>
  <c r="O269" i="6"/>
  <c r="A270" i="6"/>
  <c r="G270" i="6"/>
  <c r="K270" i="6"/>
  <c r="L270" i="6"/>
  <c r="O270" i="6"/>
  <c r="P270" i="6"/>
  <c r="A271" i="6"/>
  <c r="D271" i="6"/>
  <c r="H271" i="6"/>
  <c r="L271" i="6"/>
  <c r="P271" i="6"/>
  <c r="A272" i="6"/>
  <c r="E272" i="6"/>
  <c r="I272" i="6"/>
  <c r="M272" i="6"/>
  <c r="O272" i="6"/>
  <c r="P148" i="6"/>
  <c r="O148" i="6"/>
  <c r="L148" i="6"/>
  <c r="K148" i="6"/>
  <c r="H148" i="6"/>
  <c r="G148" i="6"/>
  <c r="D148" i="6"/>
  <c r="P147" i="6"/>
  <c r="P192" i="6" s="1"/>
  <c r="O147" i="6"/>
  <c r="N147" i="6"/>
  <c r="N251" i="6" s="1"/>
  <c r="M147" i="6"/>
  <c r="M250" i="6" s="1"/>
  <c r="L147" i="6"/>
  <c r="L208" i="6" s="1"/>
  <c r="K147" i="6"/>
  <c r="J147" i="6"/>
  <c r="I147" i="6"/>
  <c r="I209" i="6" s="1"/>
  <c r="H147" i="6"/>
  <c r="H196" i="6" s="1"/>
  <c r="G147" i="6"/>
  <c r="F147" i="6"/>
  <c r="F198" i="6" s="1"/>
  <c r="E147" i="6"/>
  <c r="E254" i="6" s="1"/>
  <c r="D147" i="6"/>
  <c r="D250" i="6" s="1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7" i="6"/>
  <c r="C146" i="6"/>
  <c r="A148" i="6"/>
  <c r="G210" i="7"/>
  <c r="O214" i="7"/>
  <c r="G218" i="7"/>
  <c r="O222" i="7"/>
  <c r="C224" i="7"/>
  <c r="K228" i="7"/>
  <c r="C232" i="7"/>
  <c r="F234" i="7"/>
  <c r="F236" i="7"/>
  <c r="J236" i="7"/>
  <c r="O236" i="7"/>
  <c r="C238" i="7"/>
  <c r="F238" i="7"/>
  <c r="K238" i="7"/>
  <c r="N238" i="7"/>
  <c r="G240" i="7"/>
  <c r="J240" i="7"/>
  <c r="O240" i="7"/>
  <c r="C242" i="7"/>
  <c r="F242" i="7"/>
  <c r="K242" i="7"/>
  <c r="N242" i="7"/>
  <c r="G244" i="7"/>
  <c r="J244" i="7"/>
  <c r="O244" i="7"/>
  <c r="C246" i="7"/>
  <c r="F246" i="7"/>
  <c r="K246" i="7"/>
  <c r="N246" i="7"/>
  <c r="G248" i="7"/>
  <c r="J248" i="7"/>
  <c r="O248" i="7"/>
  <c r="C250" i="7"/>
  <c r="F250" i="7"/>
  <c r="K250" i="7"/>
  <c r="N250" i="7"/>
  <c r="C251" i="7"/>
  <c r="G251" i="7"/>
  <c r="K251" i="7"/>
  <c r="O251" i="7"/>
  <c r="F252" i="7"/>
  <c r="J252" i="7"/>
  <c r="N252" i="7"/>
  <c r="C253" i="7"/>
  <c r="G253" i="7"/>
  <c r="K253" i="7"/>
  <c r="O253" i="7"/>
  <c r="F254" i="7"/>
  <c r="J254" i="7"/>
  <c r="N254" i="7"/>
  <c r="C255" i="7"/>
  <c r="G255" i="7"/>
  <c r="K255" i="7"/>
  <c r="O255" i="7"/>
  <c r="F256" i="7"/>
  <c r="J256" i="7"/>
  <c r="N256" i="7"/>
  <c r="C257" i="7"/>
  <c r="G257" i="7"/>
  <c r="K257" i="7"/>
  <c r="O257" i="7"/>
  <c r="F258" i="7"/>
  <c r="J258" i="7"/>
  <c r="N258" i="7"/>
  <c r="C259" i="7"/>
  <c r="G259" i="7"/>
  <c r="K259" i="7"/>
  <c r="O259" i="7"/>
  <c r="F260" i="7"/>
  <c r="J260" i="7"/>
  <c r="N260" i="7"/>
  <c r="C261" i="7"/>
  <c r="G261" i="7"/>
  <c r="K261" i="7"/>
  <c r="O261" i="7"/>
  <c r="F262" i="7"/>
  <c r="J262" i="7"/>
  <c r="N262" i="7"/>
  <c r="C263" i="7"/>
  <c r="G263" i="7"/>
  <c r="K263" i="7"/>
  <c r="O263" i="7"/>
  <c r="F264" i="7"/>
  <c r="J264" i="7"/>
  <c r="N264" i="7"/>
  <c r="C265" i="7"/>
  <c r="G265" i="7"/>
  <c r="K265" i="7"/>
  <c r="O265" i="7"/>
  <c r="F266" i="7"/>
  <c r="J266" i="7"/>
  <c r="N266" i="7"/>
  <c r="C267" i="7"/>
  <c r="G267" i="7"/>
  <c r="K267" i="7"/>
  <c r="O267" i="7"/>
  <c r="F268" i="7"/>
  <c r="J268" i="7"/>
  <c r="N268" i="7"/>
  <c r="C269" i="7"/>
  <c r="G269" i="7"/>
  <c r="K269" i="7"/>
  <c r="O269" i="7"/>
  <c r="F270" i="7"/>
  <c r="J270" i="7"/>
  <c r="N270" i="7"/>
  <c r="C271" i="7"/>
  <c r="G271" i="7"/>
  <c r="K271" i="7"/>
  <c r="O271" i="7"/>
  <c r="O148" i="7"/>
  <c r="N148" i="7"/>
  <c r="M148" i="7"/>
  <c r="K148" i="7"/>
  <c r="J148" i="7"/>
  <c r="I148" i="7"/>
  <c r="G148" i="7"/>
  <c r="F148" i="7"/>
  <c r="E148" i="7"/>
  <c r="C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148" i="7"/>
  <c r="P147" i="7"/>
  <c r="P235" i="7" s="1"/>
  <c r="O147" i="7"/>
  <c r="O230" i="7" s="1"/>
  <c r="N147" i="7"/>
  <c r="N234" i="7" s="1"/>
  <c r="M147" i="7"/>
  <c r="M221" i="7" s="1"/>
  <c r="L147" i="7"/>
  <c r="L237" i="7" s="1"/>
  <c r="K147" i="7"/>
  <c r="K212" i="7" s="1"/>
  <c r="J147" i="7"/>
  <c r="I147" i="7"/>
  <c r="I266" i="7" s="1"/>
  <c r="H147" i="7"/>
  <c r="H237" i="7" s="1"/>
  <c r="G147" i="7"/>
  <c r="G226" i="7" s="1"/>
  <c r="F147" i="7"/>
  <c r="F240" i="7" s="1"/>
  <c r="E147" i="7"/>
  <c r="D147" i="7"/>
  <c r="D237" i="7" s="1"/>
  <c r="C147" i="7"/>
  <c r="C208" i="7" s="1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E137" i="4"/>
  <c r="D137" i="4"/>
  <c r="C137" i="4"/>
  <c r="F137" i="4"/>
  <c r="G137" i="4"/>
  <c r="H137" i="4"/>
  <c r="I137" i="4"/>
  <c r="J137" i="4"/>
  <c r="K137" i="4"/>
  <c r="L137" i="4"/>
  <c r="M137" i="4"/>
  <c r="N137" i="4"/>
  <c r="O137" i="4"/>
  <c r="P137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D152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C150" i="4"/>
  <c r="A152" i="4"/>
  <c r="P135" i="2"/>
  <c r="P7" i="8" s="1"/>
  <c r="O135" i="2"/>
  <c r="O7" i="8" s="1"/>
  <c r="N135" i="2"/>
  <c r="N7" i="8" s="1"/>
  <c r="L135" i="2"/>
  <c r="L7" i="8" s="1"/>
  <c r="K135" i="2"/>
  <c r="H135" i="2"/>
  <c r="H7" i="8" s="1"/>
  <c r="G135" i="2"/>
  <c r="G7" i="8" s="1"/>
  <c r="D135" i="2"/>
  <c r="D7" i="8" s="1"/>
  <c r="C135" i="2"/>
  <c r="C7" i="8" s="1"/>
  <c r="Q10" i="8" l="1"/>
  <c r="R10" i="8" s="1"/>
  <c r="N151" i="3"/>
  <c r="C227" i="3"/>
  <c r="F222" i="3"/>
  <c r="C149" i="1"/>
  <c r="P228" i="3"/>
  <c r="C223" i="3"/>
  <c r="F218" i="3"/>
  <c r="J216" i="3"/>
  <c r="N149" i="1"/>
  <c r="J220" i="3"/>
  <c r="N218" i="3"/>
  <c r="F214" i="3"/>
  <c r="J228" i="3"/>
  <c r="N226" i="3"/>
  <c r="J149" i="1"/>
  <c r="J265" i="1"/>
  <c r="L216" i="3"/>
  <c r="L220" i="3"/>
  <c r="L224" i="3"/>
  <c r="L228" i="3"/>
  <c r="L149" i="1"/>
  <c r="H218" i="3"/>
  <c r="H222" i="3"/>
  <c r="H226" i="3"/>
  <c r="H149" i="1"/>
  <c r="H228" i="3"/>
  <c r="H224" i="3"/>
  <c r="H220" i="3"/>
  <c r="H216" i="3"/>
  <c r="N257" i="1"/>
  <c r="N253" i="1"/>
  <c r="N269" i="1"/>
  <c r="F265" i="1"/>
  <c r="F251" i="1"/>
  <c r="F261" i="1"/>
  <c r="F273" i="1"/>
  <c r="N273" i="1"/>
  <c r="F272" i="1"/>
  <c r="N261" i="1"/>
  <c r="F253" i="1"/>
  <c r="P218" i="3"/>
  <c r="P222" i="3"/>
  <c r="P226" i="3"/>
  <c r="P149" i="1"/>
  <c r="P268" i="1" s="1"/>
  <c r="D216" i="3"/>
  <c r="D220" i="3"/>
  <c r="D224" i="3"/>
  <c r="D228" i="3"/>
  <c r="D149" i="1"/>
  <c r="D226" i="3"/>
  <c r="D218" i="3"/>
  <c r="C212" i="1"/>
  <c r="I149" i="1"/>
  <c r="L226" i="3"/>
  <c r="L222" i="3"/>
  <c r="L218" i="3"/>
  <c r="M149" i="1"/>
  <c r="E149" i="1"/>
  <c r="F150" i="1"/>
  <c r="N265" i="1"/>
  <c r="J261" i="1"/>
  <c r="F257" i="1"/>
  <c r="N247" i="1"/>
  <c r="N228" i="3"/>
  <c r="F228" i="3"/>
  <c r="J226" i="3"/>
  <c r="N224" i="3"/>
  <c r="F224" i="3"/>
  <c r="J222" i="3"/>
  <c r="N220" i="3"/>
  <c r="F220" i="3"/>
  <c r="J218" i="3"/>
  <c r="N216" i="3"/>
  <c r="F216" i="3"/>
  <c r="N214" i="3"/>
  <c r="C201" i="3"/>
  <c r="C151" i="3"/>
  <c r="J151" i="3"/>
  <c r="C225" i="3"/>
  <c r="C221" i="3"/>
  <c r="C217" i="3"/>
  <c r="J214" i="3"/>
  <c r="O149" i="1"/>
  <c r="K149" i="1"/>
  <c r="K256" i="1" s="1"/>
  <c r="G149" i="1"/>
  <c r="K270" i="1"/>
  <c r="K258" i="1"/>
  <c r="O254" i="1"/>
  <c r="O224" i="1"/>
  <c r="O216" i="1"/>
  <c r="N151" i="1"/>
  <c r="N155" i="1"/>
  <c r="N159" i="1"/>
  <c r="N163" i="1"/>
  <c r="N167" i="1"/>
  <c r="N171" i="1"/>
  <c r="N154" i="1"/>
  <c r="N158" i="1"/>
  <c r="N162" i="1"/>
  <c r="N166" i="1"/>
  <c r="N170" i="1"/>
  <c r="N153" i="1"/>
  <c r="N157" i="1"/>
  <c r="N161" i="1"/>
  <c r="N165" i="1"/>
  <c r="N169" i="1"/>
  <c r="N173" i="1"/>
  <c r="N177" i="1"/>
  <c r="N181" i="1"/>
  <c r="N185" i="1"/>
  <c r="N156" i="1"/>
  <c r="N164" i="1"/>
  <c r="N172" i="1"/>
  <c r="N174" i="1"/>
  <c r="N176" i="1"/>
  <c r="N180" i="1"/>
  <c r="N184" i="1"/>
  <c r="N188" i="1"/>
  <c r="N175" i="1"/>
  <c r="N179" i="1"/>
  <c r="N183" i="1"/>
  <c r="N187" i="1"/>
  <c r="N191" i="1"/>
  <c r="N182" i="1"/>
  <c r="N192" i="1"/>
  <c r="N196" i="1"/>
  <c r="N200" i="1"/>
  <c r="N204" i="1"/>
  <c r="N208" i="1"/>
  <c r="N190" i="1"/>
  <c r="N195" i="1"/>
  <c r="N199" i="1"/>
  <c r="N203" i="1"/>
  <c r="N207" i="1"/>
  <c r="N178" i="1"/>
  <c r="N186" i="1"/>
  <c r="N189" i="1"/>
  <c r="N194" i="1"/>
  <c r="N198" i="1"/>
  <c r="N202" i="1"/>
  <c r="N206" i="1"/>
  <c r="N210" i="1"/>
  <c r="N211" i="1"/>
  <c r="N214" i="1"/>
  <c r="N218" i="1"/>
  <c r="N222" i="1"/>
  <c r="N226" i="1"/>
  <c r="N230" i="1"/>
  <c r="N234" i="1"/>
  <c r="N238" i="1"/>
  <c r="N242" i="1"/>
  <c r="N246" i="1"/>
  <c r="N193" i="1"/>
  <c r="N201" i="1"/>
  <c r="N213" i="1"/>
  <c r="N217" i="1"/>
  <c r="N221" i="1"/>
  <c r="N225" i="1"/>
  <c r="N229" i="1"/>
  <c r="N233" i="1"/>
  <c r="N237" i="1"/>
  <c r="N241" i="1"/>
  <c r="N245" i="1"/>
  <c r="N249" i="1"/>
  <c r="N152" i="1"/>
  <c r="N160" i="1"/>
  <c r="N168" i="1"/>
  <c r="N209" i="1"/>
  <c r="N216" i="1"/>
  <c r="N220" i="1"/>
  <c r="N224" i="1"/>
  <c r="N228" i="1"/>
  <c r="N232" i="1"/>
  <c r="N236" i="1"/>
  <c r="N240" i="1"/>
  <c r="N244" i="1"/>
  <c r="N248" i="1"/>
  <c r="N252" i="1"/>
  <c r="J171" i="1"/>
  <c r="J170" i="1"/>
  <c r="J169" i="1"/>
  <c r="J181" i="1"/>
  <c r="J188" i="1"/>
  <c r="J175" i="1"/>
  <c r="J192" i="1"/>
  <c r="J178" i="1"/>
  <c r="J207" i="1"/>
  <c r="J182" i="1"/>
  <c r="J214" i="1"/>
  <c r="J234" i="1"/>
  <c r="J217" i="1"/>
  <c r="J237" i="1"/>
  <c r="J197" i="1"/>
  <c r="J232" i="1"/>
  <c r="J252" i="1"/>
  <c r="F151" i="1"/>
  <c r="F155" i="1"/>
  <c r="F159" i="1"/>
  <c r="F163" i="1"/>
  <c r="F167" i="1"/>
  <c r="F171" i="1"/>
  <c r="F154" i="1"/>
  <c r="F158" i="1"/>
  <c r="F162" i="1"/>
  <c r="F166" i="1"/>
  <c r="F170" i="1"/>
  <c r="F153" i="1"/>
  <c r="F157" i="1"/>
  <c r="F161" i="1"/>
  <c r="F165" i="1"/>
  <c r="F169" i="1"/>
  <c r="F173" i="1"/>
  <c r="F177" i="1"/>
  <c r="F181" i="1"/>
  <c r="F185" i="1"/>
  <c r="F189" i="1"/>
  <c r="F152" i="1"/>
  <c r="F160" i="1"/>
  <c r="F168" i="1"/>
  <c r="F176" i="1"/>
  <c r="F180" i="1"/>
  <c r="F184" i="1"/>
  <c r="F188" i="1"/>
  <c r="F175" i="1"/>
  <c r="F179" i="1"/>
  <c r="F183" i="1"/>
  <c r="F187" i="1"/>
  <c r="F191" i="1"/>
  <c r="F174" i="1"/>
  <c r="F178" i="1"/>
  <c r="F186" i="1"/>
  <c r="F192" i="1"/>
  <c r="F196" i="1"/>
  <c r="F200" i="1"/>
  <c r="F204" i="1"/>
  <c r="F208" i="1"/>
  <c r="F190" i="1"/>
  <c r="F195" i="1"/>
  <c r="F199" i="1"/>
  <c r="F203" i="1"/>
  <c r="F207" i="1"/>
  <c r="F182" i="1"/>
  <c r="F194" i="1"/>
  <c r="F198" i="1"/>
  <c r="F202" i="1"/>
  <c r="F206" i="1"/>
  <c r="F210" i="1"/>
  <c r="F156" i="1"/>
  <c r="F164" i="1"/>
  <c r="F172" i="1"/>
  <c r="F214" i="1"/>
  <c r="F218" i="1"/>
  <c r="F222" i="1"/>
  <c r="F226" i="1"/>
  <c r="F230" i="1"/>
  <c r="F234" i="1"/>
  <c r="F238" i="1"/>
  <c r="F242" i="1"/>
  <c r="F246" i="1"/>
  <c r="F197" i="1"/>
  <c r="F205" i="1"/>
  <c r="F212" i="1"/>
  <c r="F213" i="1"/>
  <c r="F217" i="1"/>
  <c r="F221" i="1"/>
  <c r="F225" i="1"/>
  <c r="F229" i="1"/>
  <c r="F233" i="1"/>
  <c r="F237" i="1"/>
  <c r="F241" i="1"/>
  <c r="F245" i="1"/>
  <c r="F249" i="1"/>
  <c r="F211" i="1"/>
  <c r="F216" i="1"/>
  <c r="F220" i="1"/>
  <c r="F224" i="1"/>
  <c r="F228" i="1"/>
  <c r="F232" i="1"/>
  <c r="F236" i="1"/>
  <c r="F240" i="1"/>
  <c r="F244" i="1"/>
  <c r="F248" i="1"/>
  <c r="F252" i="1"/>
  <c r="K150" i="1"/>
  <c r="O150" i="1"/>
  <c r="N274" i="1"/>
  <c r="F274" i="1"/>
  <c r="M273" i="1"/>
  <c r="I273" i="1"/>
  <c r="P272" i="1"/>
  <c r="L272" i="1"/>
  <c r="H272" i="1"/>
  <c r="D272" i="1"/>
  <c r="O271" i="1"/>
  <c r="K271" i="1"/>
  <c r="N270" i="1"/>
  <c r="J270" i="1"/>
  <c r="F270" i="1"/>
  <c r="M269" i="1"/>
  <c r="I269" i="1"/>
  <c r="E269" i="1"/>
  <c r="H268" i="1"/>
  <c r="D268" i="1"/>
  <c r="O267" i="1"/>
  <c r="K267" i="1"/>
  <c r="N266" i="1"/>
  <c r="F266" i="1"/>
  <c r="M265" i="1"/>
  <c r="I265" i="1"/>
  <c r="P264" i="1"/>
  <c r="L264" i="1"/>
  <c r="H264" i="1"/>
  <c r="D264" i="1"/>
  <c r="O263" i="1"/>
  <c r="K263" i="1"/>
  <c r="N262" i="1"/>
  <c r="J262" i="1"/>
  <c r="F262" i="1"/>
  <c r="M261" i="1"/>
  <c r="I261" i="1"/>
  <c r="E261" i="1"/>
  <c r="H260" i="1"/>
  <c r="D260" i="1"/>
  <c r="O259" i="1"/>
  <c r="K259" i="1"/>
  <c r="N258" i="1"/>
  <c r="F258" i="1"/>
  <c r="M257" i="1"/>
  <c r="I257" i="1"/>
  <c r="P256" i="1"/>
  <c r="L256" i="1"/>
  <c r="H256" i="1"/>
  <c r="D256" i="1"/>
  <c r="O255" i="1"/>
  <c r="K255" i="1"/>
  <c r="N254" i="1"/>
  <c r="J254" i="1"/>
  <c r="F254" i="1"/>
  <c r="M253" i="1"/>
  <c r="I253" i="1"/>
  <c r="E253" i="1"/>
  <c r="O252" i="1"/>
  <c r="I252" i="1"/>
  <c r="D252" i="1"/>
  <c r="J251" i="1"/>
  <c r="D251" i="1"/>
  <c r="N250" i="1"/>
  <c r="I250" i="1"/>
  <c r="K248" i="1"/>
  <c r="K247" i="1"/>
  <c r="M246" i="1"/>
  <c r="P245" i="1"/>
  <c r="F243" i="1"/>
  <c r="H241" i="1"/>
  <c r="K240" i="1"/>
  <c r="N239" i="1"/>
  <c r="M238" i="1"/>
  <c r="P237" i="1"/>
  <c r="C236" i="1"/>
  <c r="F235" i="1"/>
  <c r="H233" i="1"/>
  <c r="K232" i="1"/>
  <c r="N231" i="1"/>
  <c r="M230" i="1"/>
  <c r="P229" i="1"/>
  <c r="C228" i="1"/>
  <c r="F227" i="1"/>
  <c r="H225" i="1"/>
  <c r="K224" i="1"/>
  <c r="N223" i="1"/>
  <c r="M222" i="1"/>
  <c r="F219" i="1"/>
  <c r="H217" i="1"/>
  <c r="K216" i="1"/>
  <c r="N215" i="1"/>
  <c r="P213" i="1"/>
  <c r="L210" i="1"/>
  <c r="F209" i="1"/>
  <c r="H207" i="1"/>
  <c r="N205" i="1"/>
  <c r="P203" i="1"/>
  <c r="F201" i="1"/>
  <c r="H199" i="1"/>
  <c r="N197" i="1"/>
  <c r="P195" i="1"/>
  <c r="F193" i="1"/>
  <c r="O152" i="1"/>
  <c r="O156" i="1"/>
  <c r="O160" i="1"/>
  <c r="O168" i="1"/>
  <c r="O151" i="1"/>
  <c r="O155" i="1"/>
  <c r="O163" i="1"/>
  <c r="O167" i="1"/>
  <c r="O171" i="1"/>
  <c r="O158" i="1"/>
  <c r="O162" i="1"/>
  <c r="O166" i="1"/>
  <c r="O174" i="1"/>
  <c r="O153" i="1"/>
  <c r="O161" i="1"/>
  <c r="O178" i="1"/>
  <c r="O182" i="1"/>
  <c r="O186" i="1"/>
  <c r="O181" i="1"/>
  <c r="O185" i="1"/>
  <c r="O189" i="1"/>
  <c r="O165" i="1"/>
  <c r="O172" i="1"/>
  <c r="O173" i="1"/>
  <c r="O180" i="1"/>
  <c r="O184" i="1"/>
  <c r="O188" i="1"/>
  <c r="O197" i="1"/>
  <c r="O201" i="1"/>
  <c r="O205" i="1"/>
  <c r="O175" i="1"/>
  <c r="O183" i="1"/>
  <c r="O192" i="1"/>
  <c r="O200" i="1"/>
  <c r="O204" i="1"/>
  <c r="O208" i="1"/>
  <c r="O195" i="1"/>
  <c r="O199" i="1"/>
  <c r="O203" i="1"/>
  <c r="O211" i="1"/>
  <c r="O187" i="1"/>
  <c r="O198" i="1"/>
  <c r="O212" i="1"/>
  <c r="O215" i="1"/>
  <c r="O219" i="1"/>
  <c r="O227" i="1"/>
  <c r="O231" i="1"/>
  <c r="O235" i="1"/>
  <c r="O243" i="1"/>
  <c r="O191" i="1"/>
  <c r="O210" i="1"/>
  <c r="O218" i="1"/>
  <c r="O222" i="1"/>
  <c r="O226" i="1"/>
  <c r="O234" i="1"/>
  <c r="O238" i="1"/>
  <c r="O242" i="1"/>
  <c r="O179" i="1"/>
  <c r="O194" i="1"/>
  <c r="O202" i="1"/>
  <c r="O217" i="1"/>
  <c r="O221" i="1"/>
  <c r="O225" i="1"/>
  <c r="O233" i="1"/>
  <c r="O237" i="1"/>
  <c r="O241" i="1"/>
  <c r="O249" i="1"/>
  <c r="G152" i="1"/>
  <c r="G168" i="1"/>
  <c r="G172" i="1"/>
  <c r="G163" i="1"/>
  <c r="G171" i="1"/>
  <c r="G166" i="1"/>
  <c r="G170" i="1"/>
  <c r="G178" i="1"/>
  <c r="G182" i="1"/>
  <c r="G185" i="1"/>
  <c r="G153" i="1"/>
  <c r="G176" i="1"/>
  <c r="G180" i="1"/>
  <c r="G197" i="1"/>
  <c r="G201" i="1"/>
  <c r="G187" i="1"/>
  <c r="G196" i="1"/>
  <c r="G190" i="1"/>
  <c r="G191" i="1"/>
  <c r="G207" i="1"/>
  <c r="G211" i="1"/>
  <c r="G215" i="1"/>
  <c r="G223" i="1"/>
  <c r="G239" i="1"/>
  <c r="G243" i="1"/>
  <c r="G222" i="1"/>
  <c r="G226" i="1"/>
  <c r="G242" i="1"/>
  <c r="G183" i="1"/>
  <c r="G213" i="1"/>
  <c r="G217" i="1"/>
  <c r="G229" i="1"/>
  <c r="G233" i="1"/>
  <c r="G245" i="1"/>
  <c r="G249" i="1"/>
  <c r="O262" i="1"/>
  <c r="K252" i="1"/>
  <c r="O232" i="1"/>
  <c r="C156" i="1"/>
  <c r="C160" i="1"/>
  <c r="C172" i="1"/>
  <c r="C151" i="1"/>
  <c r="C163" i="1"/>
  <c r="C167" i="1"/>
  <c r="C158" i="1"/>
  <c r="C162" i="1"/>
  <c r="C174" i="1"/>
  <c r="C173" i="1"/>
  <c r="C182" i="1"/>
  <c r="C186" i="1"/>
  <c r="C169" i="1"/>
  <c r="C177" i="1"/>
  <c r="C189" i="1"/>
  <c r="C176" i="1"/>
  <c r="C188" i="1"/>
  <c r="C192" i="1"/>
  <c r="C190" i="1"/>
  <c r="C191" i="1"/>
  <c r="C201" i="1"/>
  <c r="C205" i="1"/>
  <c r="C165" i="1"/>
  <c r="C196" i="1"/>
  <c r="C208" i="1"/>
  <c r="C183" i="1"/>
  <c r="C203" i="1"/>
  <c r="C207" i="1"/>
  <c r="C219" i="1"/>
  <c r="C223" i="1"/>
  <c r="C235" i="1"/>
  <c r="C239" i="1"/>
  <c r="C198" i="1"/>
  <c r="C206" i="1"/>
  <c r="C218" i="1"/>
  <c r="C222" i="1"/>
  <c r="C234" i="1"/>
  <c r="C238" i="1"/>
  <c r="C250" i="1"/>
  <c r="C213" i="1"/>
  <c r="C225" i="1"/>
  <c r="C229" i="1"/>
  <c r="C241" i="1"/>
  <c r="C245" i="1"/>
  <c r="M154" i="1"/>
  <c r="M158" i="1"/>
  <c r="M162" i="1"/>
  <c r="M166" i="1"/>
  <c r="M170" i="1"/>
  <c r="M153" i="1"/>
  <c r="M157" i="1"/>
  <c r="M161" i="1"/>
  <c r="M165" i="1"/>
  <c r="M169" i="1"/>
  <c r="M173" i="1"/>
  <c r="M152" i="1"/>
  <c r="M156" i="1"/>
  <c r="M160" i="1"/>
  <c r="M164" i="1"/>
  <c r="M168" i="1"/>
  <c r="M172" i="1"/>
  <c r="M174" i="1"/>
  <c r="M176" i="1"/>
  <c r="M180" i="1"/>
  <c r="M184" i="1"/>
  <c r="M188" i="1"/>
  <c r="M155" i="1"/>
  <c r="M163" i="1"/>
  <c r="M171" i="1"/>
  <c r="M175" i="1"/>
  <c r="M179" i="1"/>
  <c r="M183" i="1"/>
  <c r="M187" i="1"/>
  <c r="M178" i="1"/>
  <c r="M182" i="1"/>
  <c r="M186" i="1"/>
  <c r="M190" i="1"/>
  <c r="M181" i="1"/>
  <c r="M195" i="1"/>
  <c r="M199" i="1"/>
  <c r="M203" i="1"/>
  <c r="M207" i="1"/>
  <c r="M151" i="1"/>
  <c r="M159" i="1"/>
  <c r="M167" i="1"/>
  <c r="M189" i="1"/>
  <c r="M194" i="1"/>
  <c r="M198" i="1"/>
  <c r="M202" i="1"/>
  <c r="M206" i="1"/>
  <c r="M177" i="1"/>
  <c r="M185" i="1"/>
  <c r="M191" i="1"/>
  <c r="M193" i="1"/>
  <c r="M197" i="1"/>
  <c r="M201" i="1"/>
  <c r="M205" i="1"/>
  <c r="M209" i="1"/>
  <c r="M210" i="1"/>
  <c r="M213" i="1"/>
  <c r="M217" i="1"/>
  <c r="M221" i="1"/>
  <c r="M225" i="1"/>
  <c r="M229" i="1"/>
  <c r="M233" i="1"/>
  <c r="M237" i="1"/>
  <c r="M241" i="1"/>
  <c r="M245" i="1"/>
  <c r="M192" i="1"/>
  <c r="M200" i="1"/>
  <c r="M208" i="1"/>
  <c r="M216" i="1"/>
  <c r="M220" i="1"/>
  <c r="M224" i="1"/>
  <c r="M228" i="1"/>
  <c r="M232" i="1"/>
  <c r="M236" i="1"/>
  <c r="M240" i="1"/>
  <c r="M244" i="1"/>
  <c r="M248" i="1"/>
  <c r="M212" i="1"/>
  <c r="M215" i="1"/>
  <c r="M219" i="1"/>
  <c r="M223" i="1"/>
  <c r="M227" i="1"/>
  <c r="M231" i="1"/>
  <c r="M235" i="1"/>
  <c r="M239" i="1"/>
  <c r="M243" i="1"/>
  <c r="M247" i="1"/>
  <c r="M251" i="1"/>
  <c r="I154" i="1"/>
  <c r="I158" i="1"/>
  <c r="I162" i="1"/>
  <c r="I166" i="1"/>
  <c r="I170" i="1"/>
  <c r="I153" i="1"/>
  <c r="I157" i="1"/>
  <c r="I161" i="1"/>
  <c r="I165" i="1"/>
  <c r="I169" i="1"/>
  <c r="I173" i="1"/>
  <c r="I152" i="1"/>
  <c r="I156" i="1"/>
  <c r="I160" i="1"/>
  <c r="I164" i="1"/>
  <c r="I168" i="1"/>
  <c r="I172" i="1"/>
  <c r="I155" i="1"/>
  <c r="I163" i="1"/>
  <c r="I171" i="1"/>
  <c r="I176" i="1"/>
  <c r="I180" i="1"/>
  <c r="I184" i="1"/>
  <c r="I188" i="1"/>
  <c r="I174" i="1"/>
  <c r="I175" i="1"/>
  <c r="I179" i="1"/>
  <c r="I183" i="1"/>
  <c r="I187" i="1"/>
  <c r="I191" i="1"/>
  <c r="I151" i="1"/>
  <c r="I159" i="1"/>
  <c r="I167" i="1"/>
  <c r="I178" i="1"/>
  <c r="I182" i="1"/>
  <c r="I186" i="1"/>
  <c r="I190" i="1"/>
  <c r="I195" i="1"/>
  <c r="I199" i="1"/>
  <c r="I203" i="1"/>
  <c r="I207" i="1"/>
  <c r="I177" i="1"/>
  <c r="I185" i="1"/>
  <c r="I194" i="1"/>
  <c r="I198" i="1"/>
  <c r="I202" i="1"/>
  <c r="I206" i="1"/>
  <c r="I193" i="1"/>
  <c r="I197" i="1"/>
  <c r="I201" i="1"/>
  <c r="I205" i="1"/>
  <c r="I209" i="1"/>
  <c r="I189" i="1"/>
  <c r="I192" i="1"/>
  <c r="I200" i="1"/>
  <c r="I208" i="1"/>
  <c r="I211" i="1"/>
  <c r="I213" i="1"/>
  <c r="I217" i="1"/>
  <c r="I221" i="1"/>
  <c r="I225" i="1"/>
  <c r="I229" i="1"/>
  <c r="I233" i="1"/>
  <c r="I237" i="1"/>
  <c r="I241" i="1"/>
  <c r="I245" i="1"/>
  <c r="I210" i="1"/>
  <c r="I216" i="1"/>
  <c r="I220" i="1"/>
  <c r="I224" i="1"/>
  <c r="I228" i="1"/>
  <c r="I232" i="1"/>
  <c r="I236" i="1"/>
  <c r="I240" i="1"/>
  <c r="I244" i="1"/>
  <c r="I248" i="1"/>
  <c r="I181" i="1"/>
  <c r="I196" i="1"/>
  <c r="I204" i="1"/>
  <c r="I215" i="1"/>
  <c r="I219" i="1"/>
  <c r="I223" i="1"/>
  <c r="I227" i="1"/>
  <c r="I231" i="1"/>
  <c r="I235" i="1"/>
  <c r="I239" i="1"/>
  <c r="I243" i="1"/>
  <c r="I247" i="1"/>
  <c r="I251" i="1"/>
  <c r="E154" i="1"/>
  <c r="E158" i="1"/>
  <c r="E166" i="1"/>
  <c r="E170" i="1"/>
  <c r="E153" i="1"/>
  <c r="E161" i="1"/>
  <c r="E165" i="1"/>
  <c r="E169" i="1"/>
  <c r="E152" i="1"/>
  <c r="E156" i="1"/>
  <c r="E160" i="1"/>
  <c r="E168" i="1"/>
  <c r="E172" i="1"/>
  <c r="E176" i="1"/>
  <c r="E184" i="1"/>
  <c r="E188" i="1"/>
  <c r="E151" i="1"/>
  <c r="E167" i="1"/>
  <c r="E175" i="1"/>
  <c r="E179" i="1"/>
  <c r="E187" i="1"/>
  <c r="E191" i="1"/>
  <c r="E174" i="1"/>
  <c r="E182" i="1"/>
  <c r="E186" i="1"/>
  <c r="E190" i="1"/>
  <c r="E185" i="1"/>
  <c r="E195" i="1"/>
  <c r="E199" i="1"/>
  <c r="E207" i="1"/>
  <c r="E155" i="1"/>
  <c r="E163" i="1"/>
  <c r="E194" i="1"/>
  <c r="E198" i="1"/>
  <c r="E202" i="1"/>
  <c r="E181" i="1"/>
  <c r="E189" i="1"/>
  <c r="E193" i="1"/>
  <c r="E201" i="1"/>
  <c r="E205" i="1"/>
  <c r="E209" i="1"/>
  <c r="E213" i="1"/>
  <c r="E217" i="1"/>
  <c r="E221" i="1"/>
  <c r="E229" i="1"/>
  <c r="E233" i="1"/>
  <c r="E237" i="1"/>
  <c r="E245" i="1"/>
  <c r="E196" i="1"/>
  <c r="E204" i="1"/>
  <c r="E216" i="1"/>
  <c r="E220" i="1"/>
  <c r="E224" i="1"/>
  <c r="E232" i="1"/>
  <c r="E236" i="1"/>
  <c r="E240" i="1"/>
  <c r="E248" i="1"/>
  <c r="E210" i="1"/>
  <c r="E215" i="1"/>
  <c r="E223" i="1"/>
  <c r="E227" i="1"/>
  <c r="E231" i="1"/>
  <c r="E239" i="1"/>
  <c r="E243" i="1"/>
  <c r="E247" i="1"/>
  <c r="D150" i="1"/>
  <c r="H150" i="1"/>
  <c r="L150" i="1"/>
  <c r="M274" i="1"/>
  <c r="I274" i="1"/>
  <c r="E274" i="1"/>
  <c r="L273" i="1"/>
  <c r="H273" i="1"/>
  <c r="D273" i="1"/>
  <c r="O272" i="1"/>
  <c r="K272" i="1"/>
  <c r="G272" i="1"/>
  <c r="C272" i="1"/>
  <c r="N271" i="1"/>
  <c r="J271" i="1"/>
  <c r="F271" i="1"/>
  <c r="M270" i="1"/>
  <c r="I270" i="1"/>
  <c r="E270" i="1"/>
  <c r="P269" i="1"/>
  <c r="L269" i="1"/>
  <c r="H269" i="1"/>
  <c r="D269" i="1"/>
  <c r="O268" i="1"/>
  <c r="K268" i="1"/>
  <c r="C268" i="1"/>
  <c r="N267" i="1"/>
  <c r="J267" i="1"/>
  <c r="F267" i="1"/>
  <c r="M266" i="1"/>
  <c r="I266" i="1"/>
  <c r="E266" i="1"/>
  <c r="L265" i="1"/>
  <c r="H265" i="1"/>
  <c r="D265" i="1"/>
  <c r="O264" i="1"/>
  <c r="K264" i="1"/>
  <c r="G264" i="1"/>
  <c r="C264" i="1"/>
  <c r="N263" i="1"/>
  <c r="J263" i="1"/>
  <c r="F263" i="1"/>
  <c r="M262" i="1"/>
  <c r="I262" i="1"/>
  <c r="E262" i="1"/>
  <c r="P261" i="1"/>
  <c r="L261" i="1"/>
  <c r="H261" i="1"/>
  <c r="D261" i="1"/>
  <c r="O260" i="1"/>
  <c r="K260" i="1"/>
  <c r="C260" i="1"/>
  <c r="N259" i="1"/>
  <c r="J259" i="1"/>
  <c r="F259" i="1"/>
  <c r="M258" i="1"/>
  <c r="I258" i="1"/>
  <c r="E258" i="1"/>
  <c r="L257" i="1"/>
  <c r="H257" i="1"/>
  <c r="D257" i="1"/>
  <c r="O256" i="1"/>
  <c r="G256" i="1"/>
  <c r="C256" i="1"/>
  <c r="N255" i="1"/>
  <c r="F255" i="1"/>
  <c r="M254" i="1"/>
  <c r="I254" i="1"/>
  <c r="P253" i="1"/>
  <c r="L253" i="1"/>
  <c r="H253" i="1"/>
  <c r="D253" i="1"/>
  <c r="M252" i="1"/>
  <c r="H252" i="1"/>
  <c r="C252" i="1"/>
  <c r="N251" i="1"/>
  <c r="H251" i="1"/>
  <c r="C251" i="1"/>
  <c r="M250" i="1"/>
  <c r="P249" i="1"/>
  <c r="H249" i="1"/>
  <c r="P248" i="1"/>
  <c r="I246" i="1"/>
  <c r="L245" i="1"/>
  <c r="O244" i="1"/>
  <c r="D241" i="1"/>
  <c r="G240" i="1"/>
  <c r="J239" i="1"/>
  <c r="I238" i="1"/>
  <c r="L237" i="1"/>
  <c r="O236" i="1"/>
  <c r="D233" i="1"/>
  <c r="G232" i="1"/>
  <c r="I230" i="1"/>
  <c r="L229" i="1"/>
  <c r="O228" i="1"/>
  <c r="D225" i="1"/>
  <c r="G224" i="1"/>
  <c r="J223" i="1"/>
  <c r="I222" i="1"/>
  <c r="L221" i="1"/>
  <c r="O220" i="1"/>
  <c r="G216" i="1"/>
  <c r="J215" i="1"/>
  <c r="I214" i="1"/>
  <c r="N212" i="1"/>
  <c r="M211" i="1"/>
  <c r="G210" i="1"/>
  <c r="K152" i="1"/>
  <c r="K156" i="1"/>
  <c r="K160" i="1"/>
  <c r="K164" i="1"/>
  <c r="K168" i="1"/>
  <c r="K172" i="1"/>
  <c r="K151" i="1"/>
  <c r="K155" i="1"/>
  <c r="K159" i="1"/>
  <c r="K163" i="1"/>
  <c r="K167" i="1"/>
  <c r="K171" i="1"/>
  <c r="K154" i="1"/>
  <c r="K158" i="1"/>
  <c r="K162" i="1"/>
  <c r="K166" i="1"/>
  <c r="K170" i="1"/>
  <c r="K174" i="1"/>
  <c r="K173" i="1"/>
  <c r="K178" i="1"/>
  <c r="K182" i="1"/>
  <c r="K186" i="1"/>
  <c r="K157" i="1"/>
  <c r="K165" i="1"/>
  <c r="K177" i="1"/>
  <c r="K181" i="1"/>
  <c r="K185" i="1"/>
  <c r="K189" i="1"/>
  <c r="K176" i="1"/>
  <c r="K180" i="1"/>
  <c r="K184" i="1"/>
  <c r="K188" i="1"/>
  <c r="K175" i="1"/>
  <c r="K183" i="1"/>
  <c r="K190" i="1"/>
  <c r="K191" i="1"/>
  <c r="K193" i="1"/>
  <c r="K197" i="1"/>
  <c r="K201" i="1"/>
  <c r="K205" i="1"/>
  <c r="K209" i="1"/>
  <c r="K153" i="1"/>
  <c r="K161" i="1"/>
  <c r="K169" i="1"/>
  <c r="K192" i="1"/>
  <c r="K196" i="1"/>
  <c r="K200" i="1"/>
  <c r="K204" i="1"/>
  <c r="K208" i="1"/>
  <c r="K179" i="1"/>
  <c r="K187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243" i="1"/>
  <c r="K194" i="1"/>
  <c r="K202" i="1"/>
  <c r="K212" i="1"/>
  <c r="K214" i="1"/>
  <c r="K218" i="1"/>
  <c r="K222" i="1"/>
  <c r="K226" i="1"/>
  <c r="K230" i="1"/>
  <c r="K234" i="1"/>
  <c r="K238" i="1"/>
  <c r="K242" i="1"/>
  <c r="K246" i="1"/>
  <c r="K210" i="1"/>
  <c r="K213" i="1"/>
  <c r="K217" i="1"/>
  <c r="K221" i="1"/>
  <c r="K225" i="1"/>
  <c r="K229" i="1"/>
  <c r="K233" i="1"/>
  <c r="K237" i="1"/>
  <c r="K241" i="1"/>
  <c r="K245" i="1"/>
  <c r="K249" i="1"/>
  <c r="O274" i="1"/>
  <c r="O270" i="1"/>
  <c r="G270" i="1"/>
  <c r="K266" i="1"/>
  <c r="G266" i="1"/>
  <c r="O258" i="1"/>
  <c r="G258" i="1"/>
  <c r="K254" i="1"/>
  <c r="G254" i="1"/>
  <c r="O240" i="1"/>
  <c r="P153" i="1"/>
  <c r="P157" i="1"/>
  <c r="P161" i="1"/>
  <c r="P165" i="1"/>
  <c r="P169" i="1"/>
  <c r="P152" i="1"/>
  <c r="P156" i="1"/>
  <c r="P160" i="1"/>
  <c r="P164" i="1"/>
  <c r="P168" i="1"/>
  <c r="P172" i="1"/>
  <c r="P151" i="1"/>
  <c r="P155" i="1"/>
  <c r="P159" i="1"/>
  <c r="P163" i="1"/>
  <c r="P167" i="1"/>
  <c r="P171" i="1"/>
  <c r="P175" i="1"/>
  <c r="P179" i="1"/>
  <c r="P183" i="1"/>
  <c r="P187" i="1"/>
  <c r="P154" i="1"/>
  <c r="P162" i="1"/>
  <c r="P170" i="1"/>
  <c r="P178" i="1"/>
  <c r="P182" i="1"/>
  <c r="P186" i="1"/>
  <c r="P190" i="1"/>
  <c r="P174" i="1"/>
  <c r="P177" i="1"/>
  <c r="P181" i="1"/>
  <c r="P185" i="1"/>
  <c r="P189" i="1"/>
  <c r="P180" i="1"/>
  <c r="P188" i="1"/>
  <c r="P191" i="1"/>
  <c r="P194" i="1"/>
  <c r="P198" i="1"/>
  <c r="P202" i="1"/>
  <c r="P206" i="1"/>
  <c r="P193" i="1"/>
  <c r="P197" i="1"/>
  <c r="P201" i="1"/>
  <c r="P205" i="1"/>
  <c r="P173" i="1"/>
  <c r="P176" i="1"/>
  <c r="P184" i="1"/>
  <c r="P192" i="1"/>
  <c r="P196" i="1"/>
  <c r="P200" i="1"/>
  <c r="P204" i="1"/>
  <c r="P208" i="1"/>
  <c r="P212" i="1"/>
  <c r="P216" i="1"/>
  <c r="P220" i="1"/>
  <c r="P224" i="1"/>
  <c r="P228" i="1"/>
  <c r="P232" i="1"/>
  <c r="P236" i="1"/>
  <c r="P240" i="1"/>
  <c r="P244" i="1"/>
  <c r="P199" i="1"/>
  <c r="P207" i="1"/>
  <c r="P211" i="1"/>
  <c r="P215" i="1"/>
  <c r="P219" i="1"/>
  <c r="P223" i="1"/>
  <c r="P227" i="1"/>
  <c r="P231" i="1"/>
  <c r="P235" i="1"/>
  <c r="P239" i="1"/>
  <c r="P243" i="1"/>
  <c r="P247" i="1"/>
  <c r="P210" i="1"/>
  <c r="P214" i="1"/>
  <c r="P218" i="1"/>
  <c r="P222" i="1"/>
  <c r="P226" i="1"/>
  <c r="P230" i="1"/>
  <c r="P234" i="1"/>
  <c r="P238" i="1"/>
  <c r="P242" i="1"/>
  <c r="P246" i="1"/>
  <c r="P250" i="1"/>
  <c r="L153" i="1"/>
  <c r="L157" i="1"/>
  <c r="L161" i="1"/>
  <c r="L165" i="1"/>
  <c r="L169" i="1"/>
  <c r="L152" i="1"/>
  <c r="L156" i="1"/>
  <c r="L160" i="1"/>
  <c r="L164" i="1"/>
  <c r="L168" i="1"/>
  <c r="L172" i="1"/>
  <c r="L151" i="1"/>
  <c r="L155" i="1"/>
  <c r="L159" i="1"/>
  <c r="L163" i="1"/>
  <c r="L167" i="1"/>
  <c r="L171" i="1"/>
  <c r="L154" i="1"/>
  <c r="L162" i="1"/>
  <c r="L170" i="1"/>
  <c r="L175" i="1"/>
  <c r="L179" i="1"/>
  <c r="L183" i="1"/>
  <c r="L187" i="1"/>
  <c r="L173" i="1"/>
  <c r="L178" i="1"/>
  <c r="L182" i="1"/>
  <c r="L186" i="1"/>
  <c r="L190" i="1"/>
  <c r="L158" i="1"/>
  <c r="L166" i="1"/>
  <c r="L177" i="1"/>
  <c r="L181" i="1"/>
  <c r="L185" i="1"/>
  <c r="L189" i="1"/>
  <c r="L194" i="1"/>
  <c r="L198" i="1"/>
  <c r="L202" i="1"/>
  <c r="L206" i="1"/>
  <c r="L174" i="1"/>
  <c r="L176" i="1"/>
  <c r="L184" i="1"/>
  <c r="L191" i="1"/>
  <c r="L193" i="1"/>
  <c r="L197" i="1"/>
  <c r="L201" i="1"/>
  <c r="L205" i="1"/>
  <c r="L192" i="1"/>
  <c r="L196" i="1"/>
  <c r="L200" i="1"/>
  <c r="L204" i="1"/>
  <c r="L208" i="1"/>
  <c r="L212" i="1"/>
  <c r="L180" i="1"/>
  <c r="L199" i="1"/>
  <c r="L207" i="1"/>
  <c r="L216" i="1"/>
  <c r="L220" i="1"/>
  <c r="L224" i="1"/>
  <c r="L228" i="1"/>
  <c r="L232" i="1"/>
  <c r="L236" i="1"/>
  <c r="L240" i="1"/>
  <c r="L244" i="1"/>
  <c r="L209" i="1"/>
  <c r="L215" i="1"/>
  <c r="L219" i="1"/>
  <c r="L223" i="1"/>
  <c r="L227" i="1"/>
  <c r="L231" i="1"/>
  <c r="L235" i="1"/>
  <c r="L239" i="1"/>
  <c r="L243" i="1"/>
  <c r="L247" i="1"/>
  <c r="L188" i="1"/>
  <c r="L195" i="1"/>
  <c r="L203" i="1"/>
  <c r="L211" i="1"/>
  <c r="L214" i="1"/>
  <c r="L218" i="1"/>
  <c r="L222" i="1"/>
  <c r="L226" i="1"/>
  <c r="L230" i="1"/>
  <c r="L234" i="1"/>
  <c r="L238" i="1"/>
  <c r="L242" i="1"/>
  <c r="L246" i="1"/>
  <c r="L250" i="1"/>
  <c r="H153" i="1"/>
  <c r="H157" i="1"/>
  <c r="H161" i="1"/>
  <c r="H165" i="1"/>
  <c r="H169" i="1"/>
  <c r="H152" i="1"/>
  <c r="H156" i="1"/>
  <c r="H160" i="1"/>
  <c r="H164" i="1"/>
  <c r="H168" i="1"/>
  <c r="H172" i="1"/>
  <c r="H151" i="1"/>
  <c r="H155" i="1"/>
  <c r="H159" i="1"/>
  <c r="H163" i="1"/>
  <c r="H167" i="1"/>
  <c r="H171" i="1"/>
  <c r="H174" i="1"/>
  <c r="H175" i="1"/>
  <c r="H179" i="1"/>
  <c r="H183" i="1"/>
  <c r="H187" i="1"/>
  <c r="H158" i="1"/>
  <c r="H166" i="1"/>
  <c r="H178" i="1"/>
  <c r="H182" i="1"/>
  <c r="H186" i="1"/>
  <c r="H190" i="1"/>
  <c r="H177" i="1"/>
  <c r="H181" i="1"/>
  <c r="H185" i="1"/>
  <c r="H189" i="1"/>
  <c r="H176" i="1"/>
  <c r="H184" i="1"/>
  <c r="H194" i="1"/>
  <c r="H198" i="1"/>
  <c r="H202" i="1"/>
  <c r="H206" i="1"/>
  <c r="H173" i="1"/>
  <c r="H193" i="1"/>
  <c r="H197" i="1"/>
  <c r="H201" i="1"/>
  <c r="H205" i="1"/>
  <c r="H209" i="1"/>
  <c r="H180" i="1"/>
  <c r="H188" i="1"/>
  <c r="H192" i="1"/>
  <c r="H196" i="1"/>
  <c r="H200" i="1"/>
  <c r="H204" i="1"/>
  <c r="H208" i="1"/>
  <c r="H212" i="1"/>
  <c r="H191" i="1"/>
  <c r="H210" i="1"/>
  <c r="H216" i="1"/>
  <c r="H220" i="1"/>
  <c r="H224" i="1"/>
  <c r="H228" i="1"/>
  <c r="H232" i="1"/>
  <c r="H236" i="1"/>
  <c r="H240" i="1"/>
  <c r="H244" i="1"/>
  <c r="H154" i="1"/>
  <c r="H162" i="1"/>
  <c r="H170" i="1"/>
  <c r="H195" i="1"/>
  <c r="H203" i="1"/>
  <c r="H215" i="1"/>
  <c r="H219" i="1"/>
  <c r="H223" i="1"/>
  <c r="H227" i="1"/>
  <c r="H231" i="1"/>
  <c r="H235" i="1"/>
  <c r="H239" i="1"/>
  <c r="H243" i="1"/>
  <c r="H247" i="1"/>
  <c r="H214" i="1"/>
  <c r="H218" i="1"/>
  <c r="H222" i="1"/>
  <c r="H226" i="1"/>
  <c r="H230" i="1"/>
  <c r="H234" i="1"/>
  <c r="H238" i="1"/>
  <c r="H242" i="1"/>
  <c r="H246" i="1"/>
  <c r="H250" i="1"/>
  <c r="D153" i="1"/>
  <c r="D157" i="1"/>
  <c r="D161" i="1"/>
  <c r="D165" i="1"/>
  <c r="D169" i="1"/>
  <c r="D152" i="1"/>
  <c r="D156" i="1"/>
  <c r="D160" i="1"/>
  <c r="D164" i="1"/>
  <c r="D168" i="1"/>
  <c r="D172" i="1"/>
  <c r="D151" i="1"/>
  <c r="D155" i="1"/>
  <c r="D159" i="1"/>
  <c r="D163" i="1"/>
  <c r="D167" i="1"/>
  <c r="D171" i="1"/>
  <c r="D175" i="1"/>
  <c r="D158" i="1"/>
  <c r="D166" i="1"/>
  <c r="D179" i="1"/>
  <c r="D183" i="1"/>
  <c r="D187" i="1"/>
  <c r="D173" i="1"/>
  <c r="D174" i="1"/>
  <c r="D178" i="1"/>
  <c r="D182" i="1"/>
  <c r="D186" i="1"/>
  <c r="D190" i="1"/>
  <c r="D154" i="1"/>
  <c r="D162" i="1"/>
  <c r="D170" i="1"/>
  <c r="D177" i="1"/>
  <c r="D181" i="1"/>
  <c r="D185" i="1"/>
  <c r="D189" i="1"/>
  <c r="D194" i="1"/>
  <c r="D198" i="1"/>
  <c r="D202" i="1"/>
  <c r="D206" i="1"/>
  <c r="D210" i="1"/>
  <c r="D180" i="1"/>
  <c r="D188" i="1"/>
  <c r="D191" i="1"/>
  <c r="D193" i="1"/>
  <c r="D197" i="1"/>
  <c r="D201" i="1"/>
  <c r="D205" i="1"/>
  <c r="D209" i="1"/>
  <c r="D192" i="1"/>
  <c r="D196" i="1"/>
  <c r="D200" i="1"/>
  <c r="D204" i="1"/>
  <c r="D208" i="1"/>
  <c r="D212" i="1"/>
  <c r="D184" i="1"/>
  <c r="D195" i="1"/>
  <c r="D203" i="1"/>
  <c r="D211" i="1"/>
  <c r="D216" i="1"/>
  <c r="D220" i="1"/>
  <c r="D224" i="1"/>
  <c r="D228" i="1"/>
  <c r="D232" i="1"/>
  <c r="D236" i="1"/>
  <c r="D240" i="1"/>
  <c r="D244" i="1"/>
  <c r="D215" i="1"/>
  <c r="D219" i="1"/>
  <c r="D223" i="1"/>
  <c r="D227" i="1"/>
  <c r="D231" i="1"/>
  <c r="D235" i="1"/>
  <c r="D239" i="1"/>
  <c r="D243" i="1"/>
  <c r="D247" i="1"/>
  <c r="D176" i="1"/>
  <c r="D199" i="1"/>
  <c r="D207" i="1"/>
  <c r="D214" i="1"/>
  <c r="D218" i="1"/>
  <c r="D222" i="1"/>
  <c r="D226" i="1"/>
  <c r="D230" i="1"/>
  <c r="D234" i="1"/>
  <c r="D238" i="1"/>
  <c r="D242" i="1"/>
  <c r="D246" i="1"/>
  <c r="D250" i="1"/>
  <c r="P274" i="1"/>
  <c r="L274" i="1"/>
  <c r="H274" i="1"/>
  <c r="D274" i="1"/>
  <c r="O273" i="1"/>
  <c r="K273" i="1"/>
  <c r="G273" i="1"/>
  <c r="C273" i="1"/>
  <c r="M271" i="1"/>
  <c r="I271" i="1"/>
  <c r="E271" i="1"/>
  <c r="P270" i="1"/>
  <c r="L270" i="1"/>
  <c r="H270" i="1"/>
  <c r="D270" i="1"/>
  <c r="O269" i="1"/>
  <c r="K269" i="1"/>
  <c r="G269" i="1"/>
  <c r="C269" i="1"/>
  <c r="N268" i="1"/>
  <c r="J268" i="1"/>
  <c r="F268" i="1"/>
  <c r="M267" i="1"/>
  <c r="I267" i="1"/>
  <c r="E267" i="1"/>
  <c r="P266" i="1"/>
  <c r="L266" i="1"/>
  <c r="H266" i="1"/>
  <c r="D266" i="1"/>
  <c r="O265" i="1"/>
  <c r="K265" i="1"/>
  <c r="G265" i="1"/>
  <c r="C265" i="1"/>
  <c r="N264" i="1"/>
  <c r="J264" i="1"/>
  <c r="F264" i="1"/>
  <c r="M263" i="1"/>
  <c r="I263" i="1"/>
  <c r="E263" i="1"/>
  <c r="P262" i="1"/>
  <c r="L262" i="1"/>
  <c r="H262" i="1"/>
  <c r="D262" i="1"/>
  <c r="O261" i="1"/>
  <c r="K261" i="1"/>
  <c r="G261" i="1"/>
  <c r="C261" i="1"/>
  <c r="N260" i="1"/>
  <c r="J260" i="1"/>
  <c r="F260" i="1"/>
  <c r="M259" i="1"/>
  <c r="I259" i="1"/>
  <c r="E259" i="1"/>
  <c r="P258" i="1"/>
  <c r="L258" i="1"/>
  <c r="H258" i="1"/>
  <c r="D258" i="1"/>
  <c r="O257" i="1"/>
  <c r="K257" i="1"/>
  <c r="G257" i="1"/>
  <c r="C257" i="1"/>
  <c r="N256" i="1"/>
  <c r="J256" i="1"/>
  <c r="F256" i="1"/>
  <c r="M255" i="1"/>
  <c r="I255" i="1"/>
  <c r="E255" i="1"/>
  <c r="P254" i="1"/>
  <c r="L254" i="1"/>
  <c r="H254" i="1"/>
  <c r="D254" i="1"/>
  <c r="O253" i="1"/>
  <c r="K253" i="1"/>
  <c r="G253" i="1"/>
  <c r="L252" i="1"/>
  <c r="G252" i="1"/>
  <c r="L251" i="1"/>
  <c r="G251" i="1"/>
  <c r="K250" i="1"/>
  <c r="F250" i="1"/>
  <c r="M249" i="1"/>
  <c r="E249" i="1"/>
  <c r="O248" i="1"/>
  <c r="G248" i="1"/>
  <c r="O247" i="1"/>
  <c r="F247" i="1"/>
  <c r="E246" i="1"/>
  <c r="H245" i="1"/>
  <c r="K244" i="1"/>
  <c r="N243" i="1"/>
  <c r="M242" i="1"/>
  <c r="P241" i="1"/>
  <c r="C240" i="1"/>
  <c r="F239" i="1"/>
  <c r="E238" i="1"/>
  <c r="H237" i="1"/>
  <c r="K236" i="1"/>
  <c r="N235" i="1"/>
  <c r="M234" i="1"/>
  <c r="P233" i="1"/>
  <c r="C232" i="1"/>
  <c r="F231" i="1"/>
  <c r="E230" i="1"/>
  <c r="H229" i="1"/>
  <c r="K228" i="1"/>
  <c r="N227" i="1"/>
  <c r="M226" i="1"/>
  <c r="P225" i="1"/>
  <c r="C224" i="1"/>
  <c r="F223" i="1"/>
  <c r="E222" i="1"/>
  <c r="H221" i="1"/>
  <c r="K220" i="1"/>
  <c r="N219" i="1"/>
  <c r="M218" i="1"/>
  <c r="P217" i="1"/>
  <c r="C216" i="1"/>
  <c r="F215" i="1"/>
  <c r="E214" i="1"/>
  <c r="H213" i="1"/>
  <c r="I212" i="1"/>
  <c r="H211" i="1"/>
  <c r="E208" i="1"/>
  <c r="K206" i="1"/>
  <c r="M204" i="1"/>
  <c r="C202" i="1"/>
  <c r="E200" i="1"/>
  <c r="K198" i="1"/>
  <c r="M196" i="1"/>
  <c r="C194" i="1"/>
  <c r="E192" i="1"/>
  <c r="P158" i="1"/>
  <c r="P260" i="3"/>
  <c r="P264" i="3"/>
  <c r="P268" i="3"/>
  <c r="P272" i="3"/>
  <c r="P229" i="3"/>
  <c r="P259" i="3"/>
  <c r="P263" i="3"/>
  <c r="P267" i="3"/>
  <c r="P271" i="3"/>
  <c r="P275" i="3"/>
  <c r="P232" i="3"/>
  <c r="P258" i="3"/>
  <c r="P262" i="3"/>
  <c r="P266" i="3"/>
  <c r="P270" i="3"/>
  <c r="P274" i="3"/>
  <c r="P231" i="3"/>
  <c r="P234" i="3"/>
  <c r="P237" i="3"/>
  <c r="P261" i="3"/>
  <c r="P269" i="3"/>
  <c r="P230" i="3"/>
  <c r="P233" i="3"/>
  <c r="P236" i="3"/>
  <c r="P240" i="3"/>
  <c r="P244" i="3"/>
  <c r="P248" i="3"/>
  <c r="P235" i="3"/>
  <c r="P239" i="3"/>
  <c r="P265" i="3"/>
  <c r="P273" i="3"/>
  <c r="P238" i="3"/>
  <c r="P242" i="3"/>
  <c r="P246" i="3"/>
  <c r="P250" i="3"/>
  <c r="P253" i="3"/>
  <c r="P257" i="3"/>
  <c r="P155" i="3"/>
  <c r="P159" i="3"/>
  <c r="P241" i="3"/>
  <c r="P243" i="3"/>
  <c r="P245" i="3"/>
  <c r="P247" i="3"/>
  <c r="P249" i="3"/>
  <c r="P251" i="3"/>
  <c r="P255" i="3"/>
  <c r="P153" i="3"/>
  <c r="P157" i="3"/>
  <c r="P161" i="3"/>
  <c r="P252" i="3"/>
  <c r="P254" i="3"/>
  <c r="P256" i="3"/>
  <c r="P152" i="3"/>
  <c r="P154" i="3"/>
  <c r="P156" i="3"/>
  <c r="P158" i="3"/>
  <c r="P160" i="3"/>
  <c r="P162" i="3"/>
  <c r="P164" i="3"/>
  <c r="P168" i="3"/>
  <c r="P172" i="3"/>
  <c r="P176" i="3"/>
  <c r="P163" i="3"/>
  <c r="P167" i="3"/>
  <c r="P171" i="3"/>
  <c r="P175" i="3"/>
  <c r="P179" i="3"/>
  <c r="P183" i="3"/>
  <c r="P187" i="3"/>
  <c r="P191" i="3"/>
  <c r="P195" i="3"/>
  <c r="P166" i="3"/>
  <c r="P170" i="3"/>
  <c r="P174" i="3"/>
  <c r="P165" i="3"/>
  <c r="P169" i="3"/>
  <c r="P173" i="3"/>
  <c r="P177" i="3"/>
  <c r="P181" i="3"/>
  <c r="P185" i="3"/>
  <c r="P189" i="3"/>
  <c r="P193" i="3"/>
  <c r="L260" i="3"/>
  <c r="L264" i="3"/>
  <c r="L268" i="3"/>
  <c r="L272" i="3"/>
  <c r="L229" i="3"/>
  <c r="L259" i="3"/>
  <c r="L263" i="3"/>
  <c r="L267" i="3"/>
  <c r="L271" i="3"/>
  <c r="L275" i="3"/>
  <c r="L232" i="3"/>
  <c r="L258" i="3"/>
  <c r="L262" i="3"/>
  <c r="L266" i="3"/>
  <c r="L270" i="3"/>
  <c r="L274" i="3"/>
  <c r="L231" i="3"/>
  <c r="L261" i="3"/>
  <c r="L269" i="3"/>
  <c r="L230" i="3"/>
  <c r="L237" i="3"/>
  <c r="L234" i="3"/>
  <c r="L236" i="3"/>
  <c r="L240" i="3"/>
  <c r="L244" i="3"/>
  <c r="L248" i="3"/>
  <c r="L265" i="3"/>
  <c r="L273" i="3"/>
  <c r="L235" i="3"/>
  <c r="L239" i="3"/>
  <c r="L233" i="3"/>
  <c r="L238" i="3"/>
  <c r="L242" i="3"/>
  <c r="L246" i="3"/>
  <c r="L250" i="3"/>
  <c r="L241" i="3"/>
  <c r="L243" i="3"/>
  <c r="L245" i="3"/>
  <c r="L247" i="3"/>
  <c r="L249" i="3"/>
  <c r="L253" i="3"/>
  <c r="L257" i="3"/>
  <c r="L155" i="3"/>
  <c r="L159" i="3"/>
  <c r="L251" i="3"/>
  <c r="L255" i="3"/>
  <c r="L153" i="3"/>
  <c r="L157" i="3"/>
  <c r="L161" i="3"/>
  <c r="L164" i="3"/>
  <c r="L168" i="3"/>
  <c r="L172" i="3"/>
  <c r="L176" i="3"/>
  <c r="L163" i="3"/>
  <c r="L167" i="3"/>
  <c r="L171" i="3"/>
  <c r="L175" i="3"/>
  <c r="L179" i="3"/>
  <c r="L183" i="3"/>
  <c r="L187" i="3"/>
  <c r="L191" i="3"/>
  <c r="L195" i="3"/>
  <c r="L252" i="3"/>
  <c r="L254" i="3"/>
  <c r="L256" i="3"/>
  <c r="L152" i="3"/>
  <c r="L154" i="3"/>
  <c r="L156" i="3"/>
  <c r="L158" i="3"/>
  <c r="L160" i="3"/>
  <c r="L162" i="3"/>
  <c r="L166" i="3"/>
  <c r="L170" i="3"/>
  <c r="L174" i="3"/>
  <c r="L165" i="3"/>
  <c r="L169" i="3"/>
  <c r="L173" i="3"/>
  <c r="L177" i="3"/>
  <c r="L181" i="3"/>
  <c r="L185" i="3"/>
  <c r="L189" i="3"/>
  <c r="L193" i="3"/>
  <c r="H260" i="3"/>
  <c r="H264" i="3"/>
  <c r="H268" i="3"/>
  <c r="H272" i="3"/>
  <c r="H229" i="3"/>
  <c r="H259" i="3"/>
  <c r="H263" i="3"/>
  <c r="H267" i="3"/>
  <c r="H271" i="3"/>
  <c r="H275" i="3"/>
  <c r="H232" i="3"/>
  <c r="H258" i="3"/>
  <c r="H262" i="3"/>
  <c r="H266" i="3"/>
  <c r="H270" i="3"/>
  <c r="H274" i="3"/>
  <c r="H231" i="3"/>
  <c r="H237" i="3"/>
  <c r="H265" i="3"/>
  <c r="H273" i="3"/>
  <c r="H233" i="3"/>
  <c r="H236" i="3"/>
  <c r="H240" i="3"/>
  <c r="H244" i="3"/>
  <c r="H248" i="3"/>
  <c r="H234" i="3"/>
  <c r="H235" i="3"/>
  <c r="H239" i="3"/>
  <c r="H261" i="3"/>
  <c r="H269" i="3"/>
  <c r="H230" i="3"/>
  <c r="H238" i="3"/>
  <c r="H242" i="3"/>
  <c r="H246" i="3"/>
  <c r="H250" i="3"/>
  <c r="H253" i="3"/>
  <c r="H257" i="3"/>
  <c r="H155" i="3"/>
  <c r="H159" i="3"/>
  <c r="H163" i="3"/>
  <c r="H241" i="3"/>
  <c r="H243" i="3"/>
  <c r="H245" i="3"/>
  <c r="H247" i="3"/>
  <c r="H249" i="3"/>
  <c r="H251" i="3"/>
  <c r="H255" i="3"/>
  <c r="H153" i="3"/>
  <c r="H157" i="3"/>
  <c r="H161" i="3"/>
  <c r="H252" i="3"/>
  <c r="H254" i="3"/>
  <c r="H256" i="3"/>
  <c r="H152" i="3"/>
  <c r="H154" i="3"/>
  <c r="H156" i="3"/>
  <c r="H158" i="3"/>
  <c r="H160" i="3"/>
  <c r="H162" i="3"/>
  <c r="H164" i="3"/>
  <c r="H168" i="3"/>
  <c r="H172" i="3"/>
  <c r="H176" i="3"/>
  <c r="H167" i="3"/>
  <c r="H171" i="3"/>
  <c r="H175" i="3"/>
  <c r="H179" i="3"/>
  <c r="H183" i="3"/>
  <c r="H187" i="3"/>
  <c r="H191" i="3"/>
  <c r="H195" i="3"/>
  <c r="H166" i="3"/>
  <c r="H170" i="3"/>
  <c r="H174" i="3"/>
  <c r="H165" i="3"/>
  <c r="H169" i="3"/>
  <c r="H173" i="3"/>
  <c r="H177" i="3"/>
  <c r="H181" i="3"/>
  <c r="H185" i="3"/>
  <c r="H189" i="3"/>
  <c r="H193" i="3"/>
  <c r="D260" i="3"/>
  <c r="D264" i="3"/>
  <c r="D268" i="3"/>
  <c r="D272" i="3"/>
  <c r="D229" i="3"/>
  <c r="D259" i="3"/>
  <c r="D263" i="3"/>
  <c r="D267" i="3"/>
  <c r="D271" i="3"/>
  <c r="D275" i="3"/>
  <c r="D232" i="3"/>
  <c r="D258" i="3"/>
  <c r="D262" i="3"/>
  <c r="D266" i="3"/>
  <c r="D270" i="3"/>
  <c r="D274" i="3"/>
  <c r="D231" i="3"/>
  <c r="D235" i="3"/>
  <c r="D265" i="3"/>
  <c r="D273" i="3"/>
  <c r="D237" i="3"/>
  <c r="D236" i="3"/>
  <c r="D240" i="3"/>
  <c r="D244" i="3"/>
  <c r="D248" i="3"/>
  <c r="D261" i="3"/>
  <c r="D269" i="3"/>
  <c r="D230" i="3"/>
  <c r="D239" i="3"/>
  <c r="D233" i="3"/>
  <c r="D234" i="3"/>
  <c r="D238" i="3"/>
  <c r="D242" i="3"/>
  <c r="D246" i="3"/>
  <c r="D250" i="3"/>
  <c r="D241" i="3"/>
  <c r="D243" i="3"/>
  <c r="D245" i="3"/>
  <c r="D247" i="3"/>
  <c r="D249" i="3"/>
  <c r="D251" i="3"/>
  <c r="D253" i="3"/>
  <c r="D257" i="3"/>
  <c r="D155" i="3"/>
  <c r="D159" i="3"/>
  <c r="D163" i="3"/>
  <c r="D255" i="3"/>
  <c r="D153" i="3"/>
  <c r="D157" i="3"/>
  <c r="D161" i="3"/>
  <c r="D164" i="3"/>
  <c r="D168" i="3"/>
  <c r="D172" i="3"/>
  <c r="D176" i="3"/>
  <c r="D167" i="3"/>
  <c r="D171" i="3"/>
  <c r="D175" i="3"/>
  <c r="D179" i="3"/>
  <c r="D183" i="3"/>
  <c r="D187" i="3"/>
  <c r="D191" i="3"/>
  <c r="D195" i="3"/>
  <c r="D252" i="3"/>
  <c r="D254" i="3"/>
  <c r="D256" i="3"/>
  <c r="D152" i="3"/>
  <c r="D154" i="3"/>
  <c r="D156" i="3"/>
  <c r="D158" i="3"/>
  <c r="D160" i="3"/>
  <c r="D162" i="3"/>
  <c r="D166" i="3"/>
  <c r="D170" i="3"/>
  <c r="D174" i="3"/>
  <c r="D165" i="3"/>
  <c r="D169" i="3"/>
  <c r="D173" i="3"/>
  <c r="D177" i="3"/>
  <c r="D181" i="3"/>
  <c r="D185" i="3"/>
  <c r="D189" i="3"/>
  <c r="D193" i="3"/>
  <c r="D197" i="3"/>
  <c r="O228" i="3"/>
  <c r="K228" i="3"/>
  <c r="G228" i="3"/>
  <c r="C228" i="3"/>
  <c r="N227" i="3"/>
  <c r="J227" i="3"/>
  <c r="F227" i="3"/>
  <c r="M226" i="3"/>
  <c r="I226" i="3"/>
  <c r="E226" i="3"/>
  <c r="P225" i="3"/>
  <c r="L225" i="3"/>
  <c r="H225" i="3"/>
  <c r="D225" i="3"/>
  <c r="O224" i="3"/>
  <c r="K224" i="3"/>
  <c r="G224" i="3"/>
  <c r="C224" i="3"/>
  <c r="N223" i="3"/>
  <c r="J223" i="3"/>
  <c r="F223" i="3"/>
  <c r="M222" i="3"/>
  <c r="I222" i="3"/>
  <c r="E222" i="3"/>
  <c r="P221" i="3"/>
  <c r="L221" i="3"/>
  <c r="H221" i="3"/>
  <c r="D221" i="3"/>
  <c r="O220" i="3"/>
  <c r="K220" i="3"/>
  <c r="G220" i="3"/>
  <c r="C220" i="3"/>
  <c r="N219" i="3"/>
  <c r="J219" i="3"/>
  <c r="F219" i="3"/>
  <c r="M218" i="3"/>
  <c r="I218" i="3"/>
  <c r="E218" i="3"/>
  <c r="P217" i="3"/>
  <c r="L217" i="3"/>
  <c r="H217" i="3"/>
  <c r="D217" i="3"/>
  <c r="O216" i="3"/>
  <c r="K216" i="3"/>
  <c r="G216" i="3"/>
  <c r="C216" i="3"/>
  <c r="N215" i="3"/>
  <c r="J215" i="3"/>
  <c r="F215" i="3"/>
  <c r="M214" i="3"/>
  <c r="I214" i="3"/>
  <c r="E214" i="3"/>
  <c r="P213" i="3"/>
  <c r="L213" i="3"/>
  <c r="H213" i="3"/>
  <c r="D213" i="3"/>
  <c r="O212" i="3"/>
  <c r="K212" i="3"/>
  <c r="G212" i="3"/>
  <c r="C212" i="3"/>
  <c r="N211" i="3"/>
  <c r="J211" i="3"/>
  <c r="F211" i="3"/>
  <c r="M210" i="3"/>
  <c r="I210" i="3"/>
  <c r="E210" i="3"/>
  <c r="P209" i="3"/>
  <c r="L209" i="3"/>
  <c r="H209" i="3"/>
  <c r="D209" i="3"/>
  <c r="O208" i="3"/>
  <c r="K208" i="3"/>
  <c r="G208" i="3"/>
  <c r="C208" i="3"/>
  <c r="N207" i="3"/>
  <c r="J207" i="3"/>
  <c r="F207" i="3"/>
  <c r="M206" i="3"/>
  <c r="I206" i="3"/>
  <c r="E206" i="3"/>
  <c r="P205" i="3"/>
  <c r="L205" i="3"/>
  <c r="H205" i="3"/>
  <c r="D205" i="3"/>
  <c r="O204" i="3"/>
  <c r="K204" i="3"/>
  <c r="G204" i="3"/>
  <c r="C204" i="3"/>
  <c r="N203" i="3"/>
  <c r="J203" i="3"/>
  <c r="F203" i="3"/>
  <c r="M202" i="3"/>
  <c r="I202" i="3"/>
  <c r="E202" i="3"/>
  <c r="P201" i="3"/>
  <c r="L201" i="3"/>
  <c r="H201" i="3"/>
  <c r="D201" i="3"/>
  <c r="C200" i="3"/>
  <c r="N199" i="3"/>
  <c r="J199" i="3"/>
  <c r="F199" i="3"/>
  <c r="M198" i="3"/>
  <c r="I198" i="3"/>
  <c r="E198" i="3"/>
  <c r="P197" i="3"/>
  <c r="L197" i="3"/>
  <c r="H197" i="3"/>
  <c r="C197" i="3"/>
  <c r="M196" i="3"/>
  <c r="H196" i="3"/>
  <c r="I195" i="3"/>
  <c r="J194" i="3"/>
  <c r="I193" i="3"/>
  <c r="J192" i="3"/>
  <c r="I191" i="3"/>
  <c r="J190" i="3"/>
  <c r="I189" i="3"/>
  <c r="J188" i="3"/>
  <c r="I187" i="3"/>
  <c r="J186" i="3"/>
  <c r="I185" i="3"/>
  <c r="J184" i="3"/>
  <c r="I183" i="3"/>
  <c r="J182" i="3"/>
  <c r="I181" i="3"/>
  <c r="J180" i="3"/>
  <c r="I179" i="3"/>
  <c r="J178" i="3"/>
  <c r="I177" i="3"/>
  <c r="O259" i="3"/>
  <c r="O263" i="3"/>
  <c r="O267" i="3"/>
  <c r="O271" i="3"/>
  <c r="O275" i="3"/>
  <c r="O258" i="3"/>
  <c r="O262" i="3"/>
  <c r="O266" i="3"/>
  <c r="O270" i="3"/>
  <c r="O274" i="3"/>
  <c r="O231" i="3"/>
  <c r="O261" i="3"/>
  <c r="O265" i="3"/>
  <c r="O269" i="3"/>
  <c r="O273" i="3"/>
  <c r="O230" i="3"/>
  <c r="O234" i="3"/>
  <c r="O260" i="3"/>
  <c r="O268" i="3"/>
  <c r="O229" i="3"/>
  <c r="O232" i="3"/>
  <c r="O233" i="3"/>
  <c r="O236" i="3"/>
  <c r="O240" i="3"/>
  <c r="O235" i="3"/>
  <c r="O239" i="3"/>
  <c r="O243" i="3"/>
  <c r="O247" i="3"/>
  <c r="O264" i="3"/>
  <c r="O272" i="3"/>
  <c r="O238" i="3"/>
  <c r="O237" i="3"/>
  <c r="O241" i="3"/>
  <c r="O245" i="3"/>
  <c r="O249" i="3"/>
  <c r="O252" i="3"/>
  <c r="O256" i="3"/>
  <c r="O154" i="3"/>
  <c r="O158" i="3"/>
  <c r="O162" i="3"/>
  <c r="O242" i="3"/>
  <c r="O244" i="3"/>
  <c r="O246" i="3"/>
  <c r="O248" i="3"/>
  <c r="O250" i="3"/>
  <c r="O254" i="3"/>
  <c r="O152" i="3"/>
  <c r="O156" i="3"/>
  <c r="O160" i="3"/>
  <c r="O251" i="3"/>
  <c r="O253" i="3"/>
  <c r="O255" i="3"/>
  <c r="O257" i="3"/>
  <c r="O153" i="3"/>
  <c r="O155" i="3"/>
  <c r="O157" i="3"/>
  <c r="O159" i="3"/>
  <c r="O161" i="3"/>
  <c r="O163" i="3"/>
  <c r="O167" i="3"/>
  <c r="O171" i="3"/>
  <c r="O175" i="3"/>
  <c r="O166" i="3"/>
  <c r="O170" i="3"/>
  <c r="O174" i="3"/>
  <c r="O178" i="3"/>
  <c r="O182" i="3"/>
  <c r="O186" i="3"/>
  <c r="O190" i="3"/>
  <c r="O194" i="3"/>
  <c r="O165" i="3"/>
  <c r="O169" i="3"/>
  <c r="O173" i="3"/>
  <c r="O164" i="3"/>
  <c r="O168" i="3"/>
  <c r="O172" i="3"/>
  <c r="O176" i="3"/>
  <c r="O180" i="3"/>
  <c r="O184" i="3"/>
  <c r="O188" i="3"/>
  <c r="O192" i="3"/>
  <c r="O196" i="3"/>
  <c r="K259" i="3"/>
  <c r="K263" i="3"/>
  <c r="K267" i="3"/>
  <c r="K271" i="3"/>
  <c r="K275" i="3"/>
  <c r="K258" i="3"/>
  <c r="K262" i="3"/>
  <c r="K266" i="3"/>
  <c r="K270" i="3"/>
  <c r="K274" i="3"/>
  <c r="K231" i="3"/>
  <c r="K261" i="3"/>
  <c r="K265" i="3"/>
  <c r="K269" i="3"/>
  <c r="K273" i="3"/>
  <c r="K230" i="3"/>
  <c r="K234" i="3"/>
  <c r="K236" i="3"/>
  <c r="K240" i="3"/>
  <c r="K264" i="3"/>
  <c r="K272" i="3"/>
  <c r="K235" i="3"/>
  <c r="K239" i="3"/>
  <c r="K243" i="3"/>
  <c r="K247" i="3"/>
  <c r="K232" i="3"/>
  <c r="K233" i="3"/>
  <c r="K238" i="3"/>
  <c r="K260" i="3"/>
  <c r="K268" i="3"/>
  <c r="K229" i="3"/>
  <c r="K237" i="3"/>
  <c r="K241" i="3"/>
  <c r="K245" i="3"/>
  <c r="K249" i="3"/>
  <c r="K242" i="3"/>
  <c r="K244" i="3"/>
  <c r="K246" i="3"/>
  <c r="K248" i="3"/>
  <c r="K250" i="3"/>
  <c r="K252" i="3"/>
  <c r="K256" i="3"/>
  <c r="K154" i="3"/>
  <c r="K158" i="3"/>
  <c r="K162" i="3"/>
  <c r="K254" i="3"/>
  <c r="K152" i="3"/>
  <c r="K156" i="3"/>
  <c r="K160" i="3"/>
  <c r="K163" i="3"/>
  <c r="K167" i="3"/>
  <c r="K171" i="3"/>
  <c r="K175" i="3"/>
  <c r="K166" i="3"/>
  <c r="K170" i="3"/>
  <c r="K174" i="3"/>
  <c r="K178" i="3"/>
  <c r="K182" i="3"/>
  <c r="K186" i="3"/>
  <c r="K190" i="3"/>
  <c r="K194" i="3"/>
  <c r="K251" i="3"/>
  <c r="K253" i="3"/>
  <c r="K255" i="3"/>
  <c r="K257" i="3"/>
  <c r="K153" i="3"/>
  <c r="K155" i="3"/>
  <c r="K157" i="3"/>
  <c r="K159" i="3"/>
  <c r="K161" i="3"/>
  <c r="K165" i="3"/>
  <c r="K169" i="3"/>
  <c r="K173" i="3"/>
  <c r="K164" i="3"/>
  <c r="K168" i="3"/>
  <c r="K172" i="3"/>
  <c r="K176" i="3"/>
  <c r="K180" i="3"/>
  <c r="K184" i="3"/>
  <c r="K188" i="3"/>
  <c r="K192" i="3"/>
  <c r="K196" i="3"/>
  <c r="G259" i="3"/>
  <c r="G263" i="3"/>
  <c r="G267" i="3"/>
  <c r="G271" i="3"/>
  <c r="G275" i="3"/>
  <c r="G258" i="3"/>
  <c r="G262" i="3"/>
  <c r="G266" i="3"/>
  <c r="G270" i="3"/>
  <c r="G274" i="3"/>
  <c r="G231" i="3"/>
  <c r="G261" i="3"/>
  <c r="G265" i="3"/>
  <c r="G269" i="3"/>
  <c r="G273" i="3"/>
  <c r="G230" i="3"/>
  <c r="G234" i="3"/>
  <c r="G264" i="3"/>
  <c r="G272" i="3"/>
  <c r="G232" i="3"/>
  <c r="G233" i="3"/>
  <c r="G236" i="3"/>
  <c r="G240" i="3"/>
  <c r="G235" i="3"/>
  <c r="G239" i="3"/>
  <c r="G243" i="3"/>
  <c r="G247" i="3"/>
  <c r="G251" i="3"/>
  <c r="G260" i="3"/>
  <c r="G268" i="3"/>
  <c r="G229" i="3"/>
  <c r="G238" i="3"/>
  <c r="G237" i="3"/>
  <c r="G241" i="3"/>
  <c r="G245" i="3"/>
  <c r="G249" i="3"/>
  <c r="G252" i="3"/>
  <c r="G256" i="3"/>
  <c r="G154" i="3"/>
  <c r="G158" i="3"/>
  <c r="G162" i="3"/>
  <c r="G242" i="3"/>
  <c r="G244" i="3"/>
  <c r="G246" i="3"/>
  <c r="G248" i="3"/>
  <c r="G250" i="3"/>
  <c r="G254" i="3"/>
  <c r="G152" i="3"/>
  <c r="G156" i="3"/>
  <c r="G160" i="3"/>
  <c r="G253" i="3"/>
  <c r="G255" i="3"/>
  <c r="G257" i="3"/>
  <c r="G153" i="3"/>
  <c r="G155" i="3"/>
  <c r="G157" i="3"/>
  <c r="G159" i="3"/>
  <c r="G161" i="3"/>
  <c r="G167" i="3"/>
  <c r="G171" i="3"/>
  <c r="G175" i="3"/>
  <c r="G163" i="3"/>
  <c r="G166" i="3"/>
  <c r="G170" i="3"/>
  <c r="G174" i="3"/>
  <c r="G178" i="3"/>
  <c r="G182" i="3"/>
  <c r="G186" i="3"/>
  <c r="G190" i="3"/>
  <c r="G194" i="3"/>
  <c r="G165" i="3"/>
  <c r="G169" i="3"/>
  <c r="G173" i="3"/>
  <c r="G164" i="3"/>
  <c r="G168" i="3"/>
  <c r="G172" i="3"/>
  <c r="G176" i="3"/>
  <c r="G180" i="3"/>
  <c r="G184" i="3"/>
  <c r="G188" i="3"/>
  <c r="G192" i="3"/>
  <c r="G196" i="3"/>
  <c r="G151" i="3"/>
  <c r="K151" i="3"/>
  <c r="O151" i="3"/>
  <c r="M227" i="3"/>
  <c r="I227" i="3"/>
  <c r="E227" i="3"/>
  <c r="O225" i="3"/>
  <c r="K225" i="3"/>
  <c r="G225" i="3"/>
  <c r="M223" i="3"/>
  <c r="I223" i="3"/>
  <c r="E223" i="3"/>
  <c r="O221" i="3"/>
  <c r="K221" i="3"/>
  <c r="G221" i="3"/>
  <c r="M219" i="3"/>
  <c r="I219" i="3"/>
  <c r="E219" i="3"/>
  <c r="O217" i="3"/>
  <c r="K217" i="3"/>
  <c r="G217" i="3"/>
  <c r="M215" i="3"/>
  <c r="I215" i="3"/>
  <c r="E215" i="3"/>
  <c r="P214" i="3"/>
  <c r="L214" i="3"/>
  <c r="H214" i="3"/>
  <c r="D214" i="3"/>
  <c r="O213" i="3"/>
  <c r="K213" i="3"/>
  <c r="G213" i="3"/>
  <c r="C213" i="3"/>
  <c r="N212" i="3"/>
  <c r="J212" i="3"/>
  <c r="F212" i="3"/>
  <c r="M211" i="3"/>
  <c r="I211" i="3"/>
  <c r="E211" i="3"/>
  <c r="P210" i="3"/>
  <c r="L210" i="3"/>
  <c r="H210" i="3"/>
  <c r="D210" i="3"/>
  <c r="O209" i="3"/>
  <c r="K209" i="3"/>
  <c r="G209" i="3"/>
  <c r="C209" i="3"/>
  <c r="N208" i="3"/>
  <c r="J208" i="3"/>
  <c r="F208" i="3"/>
  <c r="M207" i="3"/>
  <c r="I207" i="3"/>
  <c r="E207" i="3"/>
  <c r="P206" i="3"/>
  <c r="L206" i="3"/>
  <c r="H206" i="3"/>
  <c r="D206" i="3"/>
  <c r="O205" i="3"/>
  <c r="K205" i="3"/>
  <c r="G205" i="3"/>
  <c r="C205" i="3"/>
  <c r="N204" i="3"/>
  <c r="J204" i="3"/>
  <c r="F204" i="3"/>
  <c r="M203" i="3"/>
  <c r="I203" i="3"/>
  <c r="E203" i="3"/>
  <c r="P202" i="3"/>
  <c r="L202" i="3"/>
  <c r="H202" i="3"/>
  <c r="D202" i="3"/>
  <c r="O201" i="3"/>
  <c r="K201" i="3"/>
  <c r="G201" i="3"/>
  <c r="F200" i="3"/>
  <c r="M199" i="3"/>
  <c r="I199" i="3"/>
  <c r="E199" i="3"/>
  <c r="P198" i="3"/>
  <c r="L198" i="3"/>
  <c r="H198" i="3"/>
  <c r="D198" i="3"/>
  <c r="O197" i="3"/>
  <c r="K197" i="3"/>
  <c r="G197" i="3"/>
  <c r="L196" i="3"/>
  <c r="O195" i="3"/>
  <c r="G195" i="3"/>
  <c r="P194" i="3"/>
  <c r="H194" i="3"/>
  <c r="O193" i="3"/>
  <c r="G193" i="3"/>
  <c r="P192" i="3"/>
  <c r="H192" i="3"/>
  <c r="O191" i="3"/>
  <c r="G191" i="3"/>
  <c r="P190" i="3"/>
  <c r="H190" i="3"/>
  <c r="O189" i="3"/>
  <c r="G189" i="3"/>
  <c r="P188" i="3"/>
  <c r="H188" i="3"/>
  <c r="O187" i="3"/>
  <c r="G187" i="3"/>
  <c r="P186" i="3"/>
  <c r="H186" i="3"/>
  <c r="O185" i="3"/>
  <c r="G185" i="3"/>
  <c r="P184" i="3"/>
  <c r="H184" i="3"/>
  <c r="O183" i="3"/>
  <c r="G183" i="3"/>
  <c r="P182" i="3"/>
  <c r="H182" i="3"/>
  <c r="O181" i="3"/>
  <c r="G181" i="3"/>
  <c r="P180" i="3"/>
  <c r="H180" i="3"/>
  <c r="O179" i="3"/>
  <c r="G179" i="3"/>
  <c r="P178" i="3"/>
  <c r="H178" i="3"/>
  <c r="O177" i="3"/>
  <c r="G177" i="3"/>
  <c r="C259" i="3"/>
  <c r="C263" i="3"/>
  <c r="C267" i="3"/>
  <c r="C271" i="3"/>
  <c r="C275" i="3"/>
  <c r="C232" i="3"/>
  <c r="C258" i="3"/>
  <c r="C262" i="3"/>
  <c r="C266" i="3"/>
  <c r="C270" i="3"/>
  <c r="C274" i="3"/>
  <c r="C231" i="3"/>
  <c r="C261" i="3"/>
  <c r="C265" i="3"/>
  <c r="C269" i="3"/>
  <c r="C273" i="3"/>
  <c r="C230" i="3"/>
  <c r="C234" i="3"/>
  <c r="C236" i="3"/>
  <c r="C240" i="3"/>
  <c r="C260" i="3"/>
  <c r="C268" i="3"/>
  <c r="C229" i="3"/>
  <c r="C239" i="3"/>
  <c r="C243" i="3"/>
  <c r="C247" i="3"/>
  <c r="C251" i="3"/>
  <c r="C233" i="3"/>
  <c r="C235" i="3"/>
  <c r="C238" i="3"/>
  <c r="C264" i="3"/>
  <c r="C272" i="3"/>
  <c r="C237" i="3"/>
  <c r="C241" i="3"/>
  <c r="C245" i="3"/>
  <c r="C249" i="3"/>
  <c r="C242" i="3"/>
  <c r="C244" i="3"/>
  <c r="C246" i="3"/>
  <c r="C248" i="3"/>
  <c r="C250" i="3"/>
  <c r="C252" i="3"/>
  <c r="C256" i="3"/>
  <c r="C154" i="3"/>
  <c r="C158" i="3"/>
  <c r="C162" i="3"/>
  <c r="C254" i="3"/>
  <c r="C152" i="3"/>
  <c r="C156" i="3"/>
  <c r="C160" i="3"/>
  <c r="C167" i="3"/>
  <c r="C171" i="3"/>
  <c r="C175" i="3"/>
  <c r="C166" i="3"/>
  <c r="C170" i="3"/>
  <c r="C174" i="3"/>
  <c r="C178" i="3"/>
  <c r="C182" i="3"/>
  <c r="C186" i="3"/>
  <c r="C190" i="3"/>
  <c r="C194" i="3"/>
  <c r="C253" i="3"/>
  <c r="C255" i="3"/>
  <c r="C257" i="3"/>
  <c r="C153" i="3"/>
  <c r="C155" i="3"/>
  <c r="C157" i="3"/>
  <c r="C159" i="3"/>
  <c r="C161" i="3"/>
  <c r="C163" i="3"/>
  <c r="C165" i="3"/>
  <c r="C169" i="3"/>
  <c r="C173" i="3"/>
  <c r="C164" i="3"/>
  <c r="C168" i="3"/>
  <c r="C172" i="3"/>
  <c r="C176" i="3"/>
  <c r="C180" i="3"/>
  <c r="C184" i="3"/>
  <c r="C188" i="3"/>
  <c r="C192" i="3"/>
  <c r="C196" i="3"/>
  <c r="N258" i="3"/>
  <c r="N262" i="3"/>
  <c r="N266" i="3"/>
  <c r="N270" i="3"/>
  <c r="N274" i="3"/>
  <c r="N231" i="3"/>
  <c r="N261" i="3"/>
  <c r="N265" i="3"/>
  <c r="N269" i="3"/>
  <c r="N273" i="3"/>
  <c r="N230" i="3"/>
  <c r="N260" i="3"/>
  <c r="N264" i="3"/>
  <c r="N268" i="3"/>
  <c r="N272" i="3"/>
  <c r="N229" i="3"/>
  <c r="N233" i="3"/>
  <c r="N235" i="3"/>
  <c r="N239" i="3"/>
  <c r="N263" i="3"/>
  <c r="N271" i="3"/>
  <c r="N238" i="3"/>
  <c r="N242" i="3"/>
  <c r="N246" i="3"/>
  <c r="N250" i="3"/>
  <c r="N237" i="3"/>
  <c r="N259" i="3"/>
  <c r="N267" i="3"/>
  <c r="N275" i="3"/>
  <c r="N232" i="3"/>
  <c r="N234" i="3"/>
  <c r="N236" i="3"/>
  <c r="N240" i="3"/>
  <c r="N244" i="3"/>
  <c r="N248" i="3"/>
  <c r="N251" i="3"/>
  <c r="N255" i="3"/>
  <c r="N153" i="3"/>
  <c r="N157" i="3"/>
  <c r="N161" i="3"/>
  <c r="N241" i="3"/>
  <c r="N243" i="3"/>
  <c r="N245" i="3"/>
  <c r="N247" i="3"/>
  <c r="N249" i="3"/>
  <c r="N253" i="3"/>
  <c r="N257" i="3"/>
  <c r="N155" i="3"/>
  <c r="N159" i="3"/>
  <c r="N166" i="3"/>
  <c r="N170" i="3"/>
  <c r="N174" i="3"/>
  <c r="N165" i="3"/>
  <c r="N169" i="3"/>
  <c r="N173" i="3"/>
  <c r="N177" i="3"/>
  <c r="N181" i="3"/>
  <c r="N185" i="3"/>
  <c r="N189" i="3"/>
  <c r="N193" i="3"/>
  <c r="N164" i="3"/>
  <c r="N168" i="3"/>
  <c r="N172" i="3"/>
  <c r="N176" i="3"/>
  <c r="N252" i="3"/>
  <c r="N254" i="3"/>
  <c r="N256" i="3"/>
  <c r="N152" i="3"/>
  <c r="N154" i="3"/>
  <c r="N156" i="3"/>
  <c r="N158" i="3"/>
  <c r="N160" i="3"/>
  <c r="N162" i="3"/>
  <c r="N163" i="3"/>
  <c r="N167" i="3"/>
  <c r="N171" i="3"/>
  <c r="N175" i="3"/>
  <c r="N179" i="3"/>
  <c r="N183" i="3"/>
  <c r="N187" i="3"/>
  <c r="N191" i="3"/>
  <c r="N195" i="3"/>
  <c r="J258" i="3"/>
  <c r="J262" i="3"/>
  <c r="J266" i="3"/>
  <c r="J270" i="3"/>
  <c r="J274" i="3"/>
  <c r="J231" i="3"/>
  <c r="J261" i="3"/>
  <c r="J265" i="3"/>
  <c r="J269" i="3"/>
  <c r="J273" i="3"/>
  <c r="J230" i="3"/>
  <c r="J260" i="3"/>
  <c r="J264" i="3"/>
  <c r="J268" i="3"/>
  <c r="J272" i="3"/>
  <c r="J229" i="3"/>
  <c r="J233" i="3"/>
  <c r="J263" i="3"/>
  <c r="J271" i="3"/>
  <c r="J234" i="3"/>
  <c r="J235" i="3"/>
  <c r="J239" i="3"/>
  <c r="J232" i="3"/>
  <c r="J238" i="3"/>
  <c r="J242" i="3"/>
  <c r="J246" i="3"/>
  <c r="J250" i="3"/>
  <c r="J259" i="3"/>
  <c r="J267" i="3"/>
  <c r="J275" i="3"/>
  <c r="J237" i="3"/>
  <c r="J236" i="3"/>
  <c r="J240" i="3"/>
  <c r="J244" i="3"/>
  <c r="J248" i="3"/>
  <c r="J241" i="3"/>
  <c r="J243" i="3"/>
  <c r="J245" i="3"/>
  <c r="J251" i="3"/>
  <c r="J255" i="3"/>
  <c r="J153" i="3"/>
  <c r="J157" i="3"/>
  <c r="J161" i="3"/>
  <c r="J253" i="3"/>
  <c r="J257" i="3"/>
  <c r="J155" i="3"/>
  <c r="J159" i="3"/>
  <c r="J166" i="3"/>
  <c r="J170" i="3"/>
  <c r="J174" i="3"/>
  <c r="J247" i="3"/>
  <c r="J249" i="3"/>
  <c r="J252" i="3"/>
  <c r="J254" i="3"/>
  <c r="J256" i="3"/>
  <c r="J152" i="3"/>
  <c r="J154" i="3"/>
  <c r="J156" i="3"/>
  <c r="J158" i="3"/>
  <c r="J160" i="3"/>
  <c r="J162" i="3"/>
  <c r="J165" i="3"/>
  <c r="J169" i="3"/>
  <c r="J173" i="3"/>
  <c r="J177" i="3"/>
  <c r="J181" i="3"/>
  <c r="J185" i="3"/>
  <c r="J189" i="3"/>
  <c r="J193" i="3"/>
  <c r="J164" i="3"/>
  <c r="J168" i="3"/>
  <c r="J172" i="3"/>
  <c r="J176" i="3"/>
  <c r="J163" i="3"/>
  <c r="J167" i="3"/>
  <c r="J171" i="3"/>
  <c r="J175" i="3"/>
  <c r="J179" i="3"/>
  <c r="J183" i="3"/>
  <c r="J187" i="3"/>
  <c r="J191" i="3"/>
  <c r="J195" i="3"/>
  <c r="F258" i="3"/>
  <c r="F262" i="3"/>
  <c r="F266" i="3"/>
  <c r="F270" i="3"/>
  <c r="F274" i="3"/>
  <c r="F231" i="3"/>
  <c r="F261" i="3"/>
  <c r="F265" i="3"/>
  <c r="F269" i="3"/>
  <c r="F273" i="3"/>
  <c r="F230" i="3"/>
  <c r="F260" i="3"/>
  <c r="F264" i="3"/>
  <c r="F268" i="3"/>
  <c r="F272" i="3"/>
  <c r="F229" i="3"/>
  <c r="F233" i="3"/>
  <c r="F235" i="3"/>
  <c r="F239" i="3"/>
  <c r="F259" i="3"/>
  <c r="F267" i="3"/>
  <c r="F275" i="3"/>
  <c r="F234" i="3"/>
  <c r="F238" i="3"/>
  <c r="F242" i="3"/>
  <c r="F246" i="3"/>
  <c r="F250" i="3"/>
  <c r="F237" i="3"/>
  <c r="F263" i="3"/>
  <c r="F271" i="3"/>
  <c r="F232" i="3"/>
  <c r="F236" i="3"/>
  <c r="F240" i="3"/>
  <c r="F244" i="3"/>
  <c r="F248" i="3"/>
  <c r="F255" i="3"/>
  <c r="F153" i="3"/>
  <c r="F157" i="3"/>
  <c r="F161" i="3"/>
  <c r="F241" i="3"/>
  <c r="F243" i="3"/>
  <c r="F245" i="3"/>
  <c r="F247" i="3"/>
  <c r="F249" i="3"/>
  <c r="F251" i="3"/>
  <c r="F253" i="3"/>
  <c r="F257" i="3"/>
  <c r="F155" i="3"/>
  <c r="F159" i="3"/>
  <c r="F163" i="3"/>
  <c r="F166" i="3"/>
  <c r="F170" i="3"/>
  <c r="F174" i="3"/>
  <c r="F165" i="3"/>
  <c r="F169" i="3"/>
  <c r="F173" i="3"/>
  <c r="F177" i="3"/>
  <c r="F181" i="3"/>
  <c r="F185" i="3"/>
  <c r="F189" i="3"/>
  <c r="F193" i="3"/>
  <c r="F164" i="3"/>
  <c r="F168" i="3"/>
  <c r="F172" i="3"/>
  <c r="F176" i="3"/>
  <c r="F252" i="3"/>
  <c r="F254" i="3"/>
  <c r="F256" i="3"/>
  <c r="F152" i="3"/>
  <c r="F154" i="3"/>
  <c r="F156" i="3"/>
  <c r="F158" i="3"/>
  <c r="F160" i="3"/>
  <c r="F162" i="3"/>
  <c r="F167" i="3"/>
  <c r="F171" i="3"/>
  <c r="F175" i="3"/>
  <c r="F179" i="3"/>
  <c r="F183" i="3"/>
  <c r="F187" i="3"/>
  <c r="F191" i="3"/>
  <c r="F195" i="3"/>
  <c r="D151" i="3"/>
  <c r="H151" i="3"/>
  <c r="L151" i="3"/>
  <c r="P151" i="3"/>
  <c r="M228" i="3"/>
  <c r="I228" i="3"/>
  <c r="E228" i="3"/>
  <c r="P227" i="3"/>
  <c r="L227" i="3"/>
  <c r="H227" i="3"/>
  <c r="D227" i="3"/>
  <c r="O226" i="3"/>
  <c r="K226" i="3"/>
  <c r="G226" i="3"/>
  <c r="C226" i="3"/>
  <c r="N225" i="3"/>
  <c r="J225" i="3"/>
  <c r="F225" i="3"/>
  <c r="M224" i="3"/>
  <c r="I224" i="3"/>
  <c r="E224" i="3"/>
  <c r="P223" i="3"/>
  <c r="L223" i="3"/>
  <c r="H223" i="3"/>
  <c r="D223" i="3"/>
  <c r="O222" i="3"/>
  <c r="K222" i="3"/>
  <c r="G222" i="3"/>
  <c r="C222" i="3"/>
  <c r="N221" i="3"/>
  <c r="J221" i="3"/>
  <c r="F221" i="3"/>
  <c r="M220" i="3"/>
  <c r="I220" i="3"/>
  <c r="E220" i="3"/>
  <c r="P219" i="3"/>
  <c r="L219" i="3"/>
  <c r="H219" i="3"/>
  <c r="D219" i="3"/>
  <c r="O218" i="3"/>
  <c r="K218" i="3"/>
  <c r="G218" i="3"/>
  <c r="C218" i="3"/>
  <c r="N217" i="3"/>
  <c r="J217" i="3"/>
  <c r="F217" i="3"/>
  <c r="M216" i="3"/>
  <c r="I216" i="3"/>
  <c r="E216" i="3"/>
  <c r="P215" i="3"/>
  <c r="L215" i="3"/>
  <c r="H215" i="3"/>
  <c r="D215" i="3"/>
  <c r="O214" i="3"/>
  <c r="K214" i="3"/>
  <c r="G214" i="3"/>
  <c r="C214" i="3"/>
  <c r="N213" i="3"/>
  <c r="J213" i="3"/>
  <c r="F213" i="3"/>
  <c r="M212" i="3"/>
  <c r="I212" i="3"/>
  <c r="E212" i="3"/>
  <c r="P211" i="3"/>
  <c r="L211" i="3"/>
  <c r="H211" i="3"/>
  <c r="D211" i="3"/>
  <c r="O210" i="3"/>
  <c r="K210" i="3"/>
  <c r="G210" i="3"/>
  <c r="C210" i="3"/>
  <c r="N209" i="3"/>
  <c r="J209" i="3"/>
  <c r="F209" i="3"/>
  <c r="M208" i="3"/>
  <c r="I208" i="3"/>
  <c r="E208" i="3"/>
  <c r="P207" i="3"/>
  <c r="L207" i="3"/>
  <c r="H207" i="3"/>
  <c r="D207" i="3"/>
  <c r="O206" i="3"/>
  <c r="K206" i="3"/>
  <c r="G206" i="3"/>
  <c r="C206" i="3"/>
  <c r="N205" i="3"/>
  <c r="J205" i="3"/>
  <c r="F205" i="3"/>
  <c r="M204" i="3"/>
  <c r="I204" i="3"/>
  <c r="E204" i="3"/>
  <c r="P203" i="3"/>
  <c r="L203" i="3"/>
  <c r="H203" i="3"/>
  <c r="D203" i="3"/>
  <c r="O202" i="3"/>
  <c r="K202" i="3"/>
  <c r="G202" i="3"/>
  <c r="C202" i="3"/>
  <c r="N201" i="3"/>
  <c r="J201" i="3"/>
  <c r="F201" i="3"/>
  <c r="M200" i="3"/>
  <c r="E200" i="3"/>
  <c r="P199" i="3"/>
  <c r="L199" i="3"/>
  <c r="H199" i="3"/>
  <c r="D199" i="3"/>
  <c r="O198" i="3"/>
  <c r="K198" i="3"/>
  <c r="G198" i="3"/>
  <c r="C198" i="3"/>
  <c r="N197" i="3"/>
  <c r="J197" i="3"/>
  <c r="F197" i="3"/>
  <c r="P196" i="3"/>
  <c r="J196" i="3"/>
  <c r="E196" i="3"/>
  <c r="M195" i="3"/>
  <c r="E195" i="3"/>
  <c r="N194" i="3"/>
  <c r="F194" i="3"/>
  <c r="M193" i="3"/>
  <c r="E193" i="3"/>
  <c r="N192" i="3"/>
  <c r="F192" i="3"/>
  <c r="M191" i="3"/>
  <c r="E191" i="3"/>
  <c r="N190" i="3"/>
  <c r="F190" i="3"/>
  <c r="M189" i="3"/>
  <c r="E189" i="3"/>
  <c r="N188" i="3"/>
  <c r="F188" i="3"/>
  <c r="M187" i="3"/>
  <c r="E187" i="3"/>
  <c r="N186" i="3"/>
  <c r="F186" i="3"/>
  <c r="M185" i="3"/>
  <c r="E185" i="3"/>
  <c r="N184" i="3"/>
  <c r="F184" i="3"/>
  <c r="M183" i="3"/>
  <c r="E183" i="3"/>
  <c r="N182" i="3"/>
  <c r="F182" i="3"/>
  <c r="M181" i="3"/>
  <c r="E181" i="3"/>
  <c r="N180" i="3"/>
  <c r="F180" i="3"/>
  <c r="M179" i="3"/>
  <c r="N178" i="3"/>
  <c r="F178" i="3"/>
  <c r="C177" i="3"/>
  <c r="M261" i="3"/>
  <c r="M265" i="3"/>
  <c r="M269" i="3"/>
  <c r="M273" i="3"/>
  <c r="M230" i="3"/>
  <c r="M260" i="3"/>
  <c r="M264" i="3"/>
  <c r="M268" i="3"/>
  <c r="M272" i="3"/>
  <c r="M229" i="3"/>
  <c r="M233" i="3"/>
  <c r="M259" i="3"/>
  <c r="M263" i="3"/>
  <c r="M267" i="3"/>
  <c r="M271" i="3"/>
  <c r="M275" i="3"/>
  <c r="M232" i="3"/>
  <c r="M238" i="3"/>
  <c r="M262" i="3"/>
  <c r="M270" i="3"/>
  <c r="M231" i="3"/>
  <c r="M237" i="3"/>
  <c r="M241" i="3"/>
  <c r="M245" i="3"/>
  <c r="M249" i="3"/>
  <c r="M234" i="3"/>
  <c r="M236" i="3"/>
  <c r="M258" i="3"/>
  <c r="M266" i="3"/>
  <c r="M274" i="3"/>
  <c r="M235" i="3"/>
  <c r="M239" i="3"/>
  <c r="M243" i="3"/>
  <c r="M247" i="3"/>
  <c r="M254" i="3"/>
  <c r="M152" i="3"/>
  <c r="M156" i="3"/>
  <c r="M160" i="3"/>
  <c r="M242" i="3"/>
  <c r="M244" i="3"/>
  <c r="M246" i="3"/>
  <c r="M248" i="3"/>
  <c r="M250" i="3"/>
  <c r="M240" i="3"/>
  <c r="M252" i="3"/>
  <c r="M256" i="3"/>
  <c r="M154" i="3"/>
  <c r="M158" i="3"/>
  <c r="M162" i="3"/>
  <c r="M165" i="3"/>
  <c r="M169" i="3"/>
  <c r="M173" i="3"/>
  <c r="M164" i="3"/>
  <c r="M168" i="3"/>
  <c r="M172" i="3"/>
  <c r="M176" i="3"/>
  <c r="M180" i="3"/>
  <c r="M184" i="3"/>
  <c r="M188" i="3"/>
  <c r="M192" i="3"/>
  <c r="M163" i="3"/>
  <c r="M167" i="3"/>
  <c r="M171" i="3"/>
  <c r="M175" i="3"/>
  <c r="M251" i="3"/>
  <c r="M253" i="3"/>
  <c r="M255" i="3"/>
  <c r="M257" i="3"/>
  <c r="M153" i="3"/>
  <c r="M155" i="3"/>
  <c r="M157" i="3"/>
  <c r="M159" i="3"/>
  <c r="M161" i="3"/>
  <c r="M166" i="3"/>
  <c r="M170" i="3"/>
  <c r="M174" i="3"/>
  <c r="M178" i="3"/>
  <c r="M182" i="3"/>
  <c r="M186" i="3"/>
  <c r="M190" i="3"/>
  <c r="M194" i="3"/>
  <c r="I261" i="3"/>
  <c r="I265" i="3"/>
  <c r="I269" i="3"/>
  <c r="I273" i="3"/>
  <c r="I230" i="3"/>
  <c r="I260" i="3"/>
  <c r="I264" i="3"/>
  <c r="I268" i="3"/>
  <c r="I272" i="3"/>
  <c r="I229" i="3"/>
  <c r="I233" i="3"/>
  <c r="I259" i="3"/>
  <c r="I263" i="3"/>
  <c r="I267" i="3"/>
  <c r="I271" i="3"/>
  <c r="I275" i="3"/>
  <c r="I232" i="3"/>
  <c r="I262" i="3"/>
  <c r="I270" i="3"/>
  <c r="I231" i="3"/>
  <c r="I238" i="3"/>
  <c r="I237" i="3"/>
  <c r="I241" i="3"/>
  <c r="I245" i="3"/>
  <c r="I249" i="3"/>
  <c r="I258" i="3"/>
  <c r="I266" i="3"/>
  <c r="I274" i="3"/>
  <c r="I236" i="3"/>
  <c r="I234" i="3"/>
  <c r="I235" i="3"/>
  <c r="I239" i="3"/>
  <c r="I243" i="3"/>
  <c r="I247" i="3"/>
  <c r="I242" i="3"/>
  <c r="I244" i="3"/>
  <c r="I246" i="3"/>
  <c r="I254" i="3"/>
  <c r="I152" i="3"/>
  <c r="I156" i="3"/>
  <c r="I160" i="3"/>
  <c r="I240" i="3"/>
  <c r="I252" i="3"/>
  <c r="I256" i="3"/>
  <c r="I154" i="3"/>
  <c r="I158" i="3"/>
  <c r="I162" i="3"/>
  <c r="I165" i="3"/>
  <c r="I169" i="3"/>
  <c r="I173" i="3"/>
  <c r="I251" i="3"/>
  <c r="I253" i="3"/>
  <c r="I255" i="3"/>
  <c r="I257" i="3"/>
  <c r="I153" i="3"/>
  <c r="I155" i="3"/>
  <c r="I157" i="3"/>
  <c r="I159" i="3"/>
  <c r="I161" i="3"/>
  <c r="I164" i="3"/>
  <c r="I168" i="3"/>
  <c r="I172" i="3"/>
  <c r="I176" i="3"/>
  <c r="I180" i="3"/>
  <c r="I184" i="3"/>
  <c r="I188" i="3"/>
  <c r="I192" i="3"/>
  <c r="I163" i="3"/>
  <c r="I167" i="3"/>
  <c r="I171" i="3"/>
  <c r="I175" i="3"/>
  <c r="I248" i="3"/>
  <c r="I250" i="3"/>
  <c r="I166" i="3"/>
  <c r="I170" i="3"/>
  <c r="I174" i="3"/>
  <c r="I178" i="3"/>
  <c r="I182" i="3"/>
  <c r="I186" i="3"/>
  <c r="I190" i="3"/>
  <c r="I194" i="3"/>
  <c r="E261" i="3"/>
  <c r="E265" i="3"/>
  <c r="E269" i="3"/>
  <c r="E273" i="3"/>
  <c r="E230" i="3"/>
  <c r="E260" i="3"/>
  <c r="E264" i="3"/>
  <c r="E268" i="3"/>
  <c r="E272" i="3"/>
  <c r="E229" i="3"/>
  <c r="E233" i="3"/>
  <c r="E259" i="3"/>
  <c r="E263" i="3"/>
  <c r="E267" i="3"/>
  <c r="E271" i="3"/>
  <c r="E275" i="3"/>
  <c r="E232" i="3"/>
  <c r="E234" i="3"/>
  <c r="E238" i="3"/>
  <c r="E258" i="3"/>
  <c r="E266" i="3"/>
  <c r="E274" i="3"/>
  <c r="E237" i="3"/>
  <c r="E241" i="3"/>
  <c r="E245" i="3"/>
  <c r="E249" i="3"/>
  <c r="E236" i="3"/>
  <c r="E240" i="3"/>
  <c r="E262" i="3"/>
  <c r="E270" i="3"/>
  <c r="E231" i="3"/>
  <c r="E235" i="3"/>
  <c r="E239" i="3"/>
  <c r="E243" i="3"/>
  <c r="E247" i="3"/>
  <c r="E251" i="3"/>
  <c r="E254" i="3"/>
  <c r="E152" i="3"/>
  <c r="E156" i="3"/>
  <c r="E160" i="3"/>
  <c r="E242" i="3"/>
  <c r="E244" i="3"/>
  <c r="E246" i="3"/>
  <c r="E248" i="3"/>
  <c r="E250" i="3"/>
  <c r="E252" i="3"/>
  <c r="E256" i="3"/>
  <c r="E154" i="3"/>
  <c r="E158" i="3"/>
  <c r="E162" i="3"/>
  <c r="E165" i="3"/>
  <c r="E169" i="3"/>
  <c r="E173" i="3"/>
  <c r="E177" i="3"/>
  <c r="E164" i="3"/>
  <c r="E168" i="3"/>
  <c r="E172" i="3"/>
  <c r="E176" i="3"/>
  <c r="E180" i="3"/>
  <c r="E184" i="3"/>
  <c r="E188" i="3"/>
  <c r="E192" i="3"/>
  <c r="E167" i="3"/>
  <c r="E171" i="3"/>
  <c r="E175" i="3"/>
  <c r="E253" i="3"/>
  <c r="E255" i="3"/>
  <c r="E257" i="3"/>
  <c r="E153" i="3"/>
  <c r="E155" i="3"/>
  <c r="E157" i="3"/>
  <c r="E159" i="3"/>
  <c r="E161" i="3"/>
  <c r="E163" i="3"/>
  <c r="E166" i="3"/>
  <c r="E170" i="3"/>
  <c r="E174" i="3"/>
  <c r="E178" i="3"/>
  <c r="E182" i="3"/>
  <c r="E186" i="3"/>
  <c r="E190" i="3"/>
  <c r="E194" i="3"/>
  <c r="E151" i="3"/>
  <c r="I151" i="3"/>
  <c r="M151" i="3"/>
  <c r="O227" i="3"/>
  <c r="K227" i="3"/>
  <c r="G227" i="3"/>
  <c r="M225" i="3"/>
  <c r="I225" i="3"/>
  <c r="E225" i="3"/>
  <c r="O223" i="3"/>
  <c r="K223" i="3"/>
  <c r="G223" i="3"/>
  <c r="M221" i="3"/>
  <c r="I221" i="3"/>
  <c r="E221" i="3"/>
  <c r="O219" i="3"/>
  <c r="K219" i="3"/>
  <c r="G219" i="3"/>
  <c r="M217" i="3"/>
  <c r="I217" i="3"/>
  <c r="E217" i="3"/>
  <c r="O215" i="3"/>
  <c r="K215" i="3"/>
  <c r="G215" i="3"/>
  <c r="C215" i="3"/>
  <c r="M213" i="3"/>
  <c r="I213" i="3"/>
  <c r="E213" i="3"/>
  <c r="P212" i="3"/>
  <c r="L212" i="3"/>
  <c r="H212" i="3"/>
  <c r="D212" i="3"/>
  <c r="O211" i="3"/>
  <c r="K211" i="3"/>
  <c r="G211" i="3"/>
  <c r="C211" i="3"/>
  <c r="N210" i="3"/>
  <c r="J210" i="3"/>
  <c r="F210" i="3"/>
  <c r="M209" i="3"/>
  <c r="I209" i="3"/>
  <c r="E209" i="3"/>
  <c r="P208" i="3"/>
  <c r="L208" i="3"/>
  <c r="H208" i="3"/>
  <c r="D208" i="3"/>
  <c r="O207" i="3"/>
  <c r="K207" i="3"/>
  <c r="G207" i="3"/>
  <c r="C207" i="3"/>
  <c r="N206" i="3"/>
  <c r="J206" i="3"/>
  <c r="F206" i="3"/>
  <c r="M205" i="3"/>
  <c r="I205" i="3"/>
  <c r="E205" i="3"/>
  <c r="P204" i="3"/>
  <c r="L204" i="3"/>
  <c r="H204" i="3"/>
  <c r="D204" i="3"/>
  <c r="O203" i="3"/>
  <c r="K203" i="3"/>
  <c r="G203" i="3"/>
  <c r="C203" i="3"/>
  <c r="N202" i="3"/>
  <c r="J202" i="3"/>
  <c r="F202" i="3"/>
  <c r="M201" i="3"/>
  <c r="I201" i="3"/>
  <c r="E201" i="3"/>
  <c r="P200" i="3"/>
  <c r="L200" i="3"/>
  <c r="H200" i="3"/>
  <c r="D200" i="3"/>
  <c r="O199" i="3"/>
  <c r="K199" i="3"/>
  <c r="G199" i="3"/>
  <c r="C199" i="3"/>
  <c r="N198" i="3"/>
  <c r="J198" i="3"/>
  <c r="F198" i="3"/>
  <c r="M197" i="3"/>
  <c r="I197" i="3"/>
  <c r="E197" i="3"/>
  <c r="N196" i="3"/>
  <c r="I196" i="3"/>
  <c r="D196" i="3"/>
  <c r="K195" i="3"/>
  <c r="C195" i="3"/>
  <c r="L194" i="3"/>
  <c r="D194" i="3"/>
  <c r="K193" i="3"/>
  <c r="C193" i="3"/>
  <c r="L192" i="3"/>
  <c r="D192" i="3"/>
  <c r="K191" i="3"/>
  <c r="C191" i="3"/>
  <c r="L190" i="3"/>
  <c r="D190" i="3"/>
  <c r="K189" i="3"/>
  <c r="C189" i="3"/>
  <c r="L188" i="3"/>
  <c r="D188" i="3"/>
  <c r="K187" i="3"/>
  <c r="C187" i="3"/>
  <c r="L186" i="3"/>
  <c r="D186" i="3"/>
  <c r="K185" i="3"/>
  <c r="C185" i="3"/>
  <c r="L184" i="3"/>
  <c r="D184" i="3"/>
  <c r="K183" i="3"/>
  <c r="C183" i="3"/>
  <c r="L182" i="3"/>
  <c r="D182" i="3"/>
  <c r="K181" i="3"/>
  <c r="C181" i="3"/>
  <c r="L180" i="3"/>
  <c r="D180" i="3"/>
  <c r="K179" i="3"/>
  <c r="C179" i="3"/>
  <c r="L178" i="3"/>
  <c r="D178" i="3"/>
  <c r="K177" i="3"/>
  <c r="K149" i="2"/>
  <c r="K151" i="2"/>
  <c r="K155" i="2"/>
  <c r="K159" i="2"/>
  <c r="K163" i="2"/>
  <c r="K167" i="2"/>
  <c r="K150" i="2"/>
  <c r="K154" i="2"/>
  <c r="K158" i="2"/>
  <c r="K162" i="2"/>
  <c r="K166" i="2"/>
  <c r="K170" i="2"/>
  <c r="K153" i="2"/>
  <c r="K157" i="2"/>
  <c r="K161" i="2"/>
  <c r="K165" i="2"/>
  <c r="K169" i="2"/>
  <c r="K173" i="2"/>
  <c r="K171" i="2"/>
  <c r="K175" i="2"/>
  <c r="K179" i="2"/>
  <c r="K183" i="2"/>
  <c r="K187" i="2"/>
  <c r="K156" i="2"/>
  <c r="K164" i="2"/>
  <c r="K172" i="2"/>
  <c r="K174" i="2"/>
  <c r="K178" i="2"/>
  <c r="K182" i="2"/>
  <c r="K186" i="2"/>
  <c r="K177" i="2"/>
  <c r="K181" i="2"/>
  <c r="K185" i="2"/>
  <c r="K189" i="2"/>
  <c r="K180" i="2"/>
  <c r="K188" i="2"/>
  <c r="K192" i="2"/>
  <c r="K196" i="2"/>
  <c r="K200" i="2"/>
  <c r="K204" i="2"/>
  <c r="K208" i="2"/>
  <c r="K152" i="2"/>
  <c r="K160" i="2"/>
  <c r="K168" i="2"/>
  <c r="K195" i="2"/>
  <c r="K199" i="2"/>
  <c r="K203" i="2"/>
  <c r="K207" i="2"/>
  <c r="K176" i="2"/>
  <c r="K184" i="2"/>
  <c r="K191" i="2"/>
  <c r="K194" i="2"/>
  <c r="K198" i="2"/>
  <c r="K202" i="2"/>
  <c r="K206" i="2"/>
  <c r="K210" i="2"/>
  <c r="K209" i="2"/>
  <c r="K213" i="2"/>
  <c r="K217" i="2"/>
  <c r="K221" i="2"/>
  <c r="K225" i="2"/>
  <c r="K229" i="2"/>
  <c r="K233" i="2"/>
  <c r="K237" i="2"/>
  <c r="K241" i="2"/>
  <c r="K193" i="2"/>
  <c r="K201" i="2"/>
  <c r="K216" i="2"/>
  <c r="K220" i="2"/>
  <c r="K224" i="2"/>
  <c r="K228" i="2"/>
  <c r="K232" i="2"/>
  <c r="K236" i="2"/>
  <c r="K240" i="2"/>
  <c r="K244" i="2"/>
  <c r="K248" i="2"/>
  <c r="K190" i="2"/>
  <c r="K212" i="2"/>
  <c r="K215" i="2"/>
  <c r="K219" i="2"/>
  <c r="K223" i="2"/>
  <c r="K227" i="2"/>
  <c r="K231" i="2"/>
  <c r="K235" i="2"/>
  <c r="K239" i="2"/>
  <c r="K243" i="2"/>
  <c r="K247" i="2"/>
  <c r="K251" i="2"/>
  <c r="G271" i="2"/>
  <c r="O267" i="2"/>
  <c r="G267" i="2"/>
  <c r="G263" i="2"/>
  <c r="O259" i="2"/>
  <c r="G259" i="2"/>
  <c r="O255" i="2"/>
  <c r="K238" i="2"/>
  <c r="K222" i="2"/>
  <c r="K214" i="2"/>
  <c r="C151" i="2"/>
  <c r="C155" i="2"/>
  <c r="C159" i="2"/>
  <c r="C163" i="2"/>
  <c r="C167" i="2"/>
  <c r="C150" i="2"/>
  <c r="C154" i="2"/>
  <c r="C158" i="2"/>
  <c r="C162" i="2"/>
  <c r="C166" i="2"/>
  <c r="C170" i="2"/>
  <c r="C153" i="2"/>
  <c r="C157" i="2"/>
  <c r="C161" i="2"/>
  <c r="C165" i="2"/>
  <c r="C169" i="2"/>
  <c r="C173" i="2"/>
  <c r="C171" i="2"/>
  <c r="C172" i="2"/>
  <c r="C175" i="2"/>
  <c r="C179" i="2"/>
  <c r="C183" i="2"/>
  <c r="C187" i="2"/>
  <c r="C152" i="2"/>
  <c r="C160" i="2"/>
  <c r="C168" i="2"/>
  <c r="C178" i="2"/>
  <c r="C182" i="2"/>
  <c r="C186" i="2"/>
  <c r="C190" i="2"/>
  <c r="C174" i="2"/>
  <c r="C177" i="2"/>
  <c r="C181" i="2"/>
  <c r="C185" i="2"/>
  <c r="C189" i="2"/>
  <c r="C176" i="2"/>
  <c r="C184" i="2"/>
  <c r="C191" i="2"/>
  <c r="C192" i="2"/>
  <c r="C196" i="2"/>
  <c r="C200" i="2"/>
  <c r="C204" i="2"/>
  <c r="C208" i="2"/>
  <c r="C156" i="2"/>
  <c r="C164" i="2"/>
  <c r="C195" i="2"/>
  <c r="C199" i="2"/>
  <c r="C203" i="2"/>
  <c r="C207" i="2"/>
  <c r="C180" i="2"/>
  <c r="C188" i="2"/>
  <c r="C194" i="2"/>
  <c r="C198" i="2"/>
  <c r="C202" i="2"/>
  <c r="C206" i="2"/>
  <c r="C210" i="2"/>
  <c r="C209" i="2"/>
  <c r="C212" i="2"/>
  <c r="C213" i="2"/>
  <c r="C217" i="2"/>
  <c r="C221" i="2"/>
  <c r="C225" i="2"/>
  <c r="C229" i="2"/>
  <c r="C233" i="2"/>
  <c r="C237" i="2"/>
  <c r="C241" i="2"/>
  <c r="C197" i="2"/>
  <c r="C205" i="2"/>
  <c r="C211" i="2"/>
  <c r="C216" i="2"/>
  <c r="C220" i="2"/>
  <c r="C224" i="2"/>
  <c r="C228" i="2"/>
  <c r="C232" i="2"/>
  <c r="C236" i="2"/>
  <c r="C240" i="2"/>
  <c r="C244" i="2"/>
  <c r="C248" i="2"/>
  <c r="C215" i="2"/>
  <c r="C219" i="2"/>
  <c r="C223" i="2"/>
  <c r="C227" i="2"/>
  <c r="C231" i="2"/>
  <c r="C235" i="2"/>
  <c r="C239" i="2"/>
  <c r="C243" i="2"/>
  <c r="C247" i="2"/>
  <c r="C251" i="2"/>
  <c r="D149" i="2"/>
  <c r="D152" i="2"/>
  <c r="D156" i="2"/>
  <c r="D160" i="2"/>
  <c r="D164" i="2"/>
  <c r="D168" i="2"/>
  <c r="D151" i="2"/>
  <c r="D155" i="2"/>
  <c r="D159" i="2"/>
  <c r="D163" i="2"/>
  <c r="D167" i="2"/>
  <c r="D171" i="2"/>
  <c r="D150" i="2"/>
  <c r="D154" i="2"/>
  <c r="D158" i="2"/>
  <c r="D162" i="2"/>
  <c r="D166" i="2"/>
  <c r="D170" i="2"/>
  <c r="D174" i="2"/>
  <c r="D157" i="2"/>
  <c r="D165" i="2"/>
  <c r="D176" i="2"/>
  <c r="D180" i="2"/>
  <c r="D184" i="2"/>
  <c r="D188" i="2"/>
  <c r="D172" i="2"/>
  <c r="D175" i="2"/>
  <c r="D179" i="2"/>
  <c r="D183" i="2"/>
  <c r="D187" i="2"/>
  <c r="D153" i="2"/>
  <c r="D161" i="2"/>
  <c r="D169" i="2"/>
  <c r="D178" i="2"/>
  <c r="D182" i="2"/>
  <c r="D186" i="2"/>
  <c r="D190" i="2"/>
  <c r="D173" i="2"/>
  <c r="D193" i="2"/>
  <c r="D197" i="2"/>
  <c r="D201" i="2"/>
  <c r="D205" i="2"/>
  <c r="D209" i="2"/>
  <c r="D177" i="2"/>
  <c r="D185" i="2"/>
  <c r="D191" i="2"/>
  <c r="D192" i="2"/>
  <c r="D196" i="2"/>
  <c r="D200" i="2"/>
  <c r="D204" i="2"/>
  <c r="D208" i="2"/>
  <c r="D195" i="2"/>
  <c r="D199" i="2"/>
  <c r="D203" i="2"/>
  <c r="D207" i="2"/>
  <c r="D211" i="2"/>
  <c r="D181" i="2"/>
  <c r="D194" i="2"/>
  <c r="D202" i="2"/>
  <c r="D214" i="2"/>
  <c r="D218" i="2"/>
  <c r="D222" i="2"/>
  <c r="D226" i="2"/>
  <c r="D230" i="2"/>
  <c r="D234" i="2"/>
  <c r="D238" i="2"/>
  <c r="D242" i="2"/>
  <c r="D212" i="2"/>
  <c r="D213" i="2"/>
  <c r="D217" i="2"/>
  <c r="D221" i="2"/>
  <c r="D225" i="2"/>
  <c r="D229" i="2"/>
  <c r="D233" i="2"/>
  <c r="D237" i="2"/>
  <c r="D241" i="2"/>
  <c r="D245" i="2"/>
  <c r="D249" i="2"/>
  <c r="D189" i="2"/>
  <c r="D198" i="2"/>
  <c r="D206" i="2"/>
  <c r="D210" i="2"/>
  <c r="D216" i="2"/>
  <c r="D220" i="2"/>
  <c r="D224" i="2"/>
  <c r="D228" i="2"/>
  <c r="D232" i="2"/>
  <c r="D236" i="2"/>
  <c r="D240" i="2"/>
  <c r="D244" i="2"/>
  <c r="D248" i="2"/>
  <c r="H149" i="2"/>
  <c r="H152" i="2"/>
  <c r="H156" i="2"/>
  <c r="H160" i="2"/>
  <c r="H164" i="2"/>
  <c r="H168" i="2"/>
  <c r="H151" i="2"/>
  <c r="H155" i="2"/>
  <c r="H159" i="2"/>
  <c r="H163" i="2"/>
  <c r="H167" i="2"/>
  <c r="H171" i="2"/>
  <c r="H150" i="2"/>
  <c r="H154" i="2"/>
  <c r="H158" i="2"/>
  <c r="H162" i="2"/>
  <c r="H166" i="2"/>
  <c r="H170" i="2"/>
  <c r="H176" i="2"/>
  <c r="H180" i="2"/>
  <c r="H184" i="2"/>
  <c r="H188" i="2"/>
  <c r="H157" i="2"/>
  <c r="H165" i="2"/>
  <c r="H175" i="2"/>
  <c r="H179" i="2"/>
  <c r="H183" i="2"/>
  <c r="H187" i="2"/>
  <c r="H173" i="2"/>
  <c r="H174" i="2"/>
  <c r="H178" i="2"/>
  <c r="H182" i="2"/>
  <c r="H186" i="2"/>
  <c r="H190" i="2"/>
  <c r="H181" i="2"/>
  <c r="H191" i="2"/>
  <c r="H193" i="2"/>
  <c r="H197" i="2"/>
  <c r="H201" i="2"/>
  <c r="H205" i="2"/>
  <c r="H209" i="2"/>
  <c r="H172" i="2"/>
  <c r="H189" i="2"/>
  <c r="H192" i="2"/>
  <c r="H196" i="2"/>
  <c r="H200" i="2"/>
  <c r="H204" i="2"/>
  <c r="H208" i="2"/>
  <c r="H177" i="2"/>
  <c r="H185" i="2"/>
  <c r="H195" i="2"/>
  <c r="H199" i="2"/>
  <c r="H203" i="2"/>
  <c r="H207" i="2"/>
  <c r="H211" i="2"/>
  <c r="H212" i="2"/>
  <c r="H214" i="2"/>
  <c r="H218" i="2"/>
  <c r="H222" i="2"/>
  <c r="H226" i="2"/>
  <c r="H230" i="2"/>
  <c r="H234" i="2"/>
  <c r="H238" i="2"/>
  <c r="H242" i="2"/>
  <c r="H153" i="2"/>
  <c r="H161" i="2"/>
  <c r="H169" i="2"/>
  <c r="H194" i="2"/>
  <c r="H202" i="2"/>
  <c r="H210" i="2"/>
  <c r="H213" i="2"/>
  <c r="H217" i="2"/>
  <c r="H221" i="2"/>
  <c r="H225" i="2"/>
  <c r="H229" i="2"/>
  <c r="H233" i="2"/>
  <c r="H237" i="2"/>
  <c r="H241" i="2"/>
  <c r="H245" i="2"/>
  <c r="H249" i="2"/>
  <c r="H216" i="2"/>
  <c r="H220" i="2"/>
  <c r="H224" i="2"/>
  <c r="H228" i="2"/>
  <c r="H232" i="2"/>
  <c r="H236" i="2"/>
  <c r="H240" i="2"/>
  <c r="H244" i="2"/>
  <c r="H248" i="2"/>
  <c r="L149" i="2"/>
  <c r="L152" i="2"/>
  <c r="L156" i="2"/>
  <c r="L160" i="2"/>
  <c r="L164" i="2"/>
  <c r="L168" i="2"/>
  <c r="L151" i="2"/>
  <c r="L155" i="2"/>
  <c r="L159" i="2"/>
  <c r="L163" i="2"/>
  <c r="L167" i="2"/>
  <c r="L171" i="2"/>
  <c r="L150" i="2"/>
  <c r="L154" i="2"/>
  <c r="L158" i="2"/>
  <c r="L162" i="2"/>
  <c r="L166" i="2"/>
  <c r="L170" i="2"/>
  <c r="L153" i="2"/>
  <c r="L161" i="2"/>
  <c r="L169" i="2"/>
  <c r="L176" i="2"/>
  <c r="L180" i="2"/>
  <c r="L184" i="2"/>
  <c r="L188" i="2"/>
  <c r="L173" i="2"/>
  <c r="L175" i="2"/>
  <c r="L179" i="2"/>
  <c r="L183" i="2"/>
  <c r="L187" i="2"/>
  <c r="L157" i="2"/>
  <c r="L165" i="2"/>
  <c r="L172" i="2"/>
  <c r="L174" i="2"/>
  <c r="L178" i="2"/>
  <c r="L182" i="2"/>
  <c r="L186" i="2"/>
  <c r="L190" i="2"/>
  <c r="L193" i="2"/>
  <c r="L197" i="2"/>
  <c r="L201" i="2"/>
  <c r="L205" i="2"/>
  <c r="L181" i="2"/>
  <c r="L192" i="2"/>
  <c r="L196" i="2"/>
  <c r="L200" i="2"/>
  <c r="L204" i="2"/>
  <c r="L208" i="2"/>
  <c r="L195" i="2"/>
  <c r="L199" i="2"/>
  <c r="L203" i="2"/>
  <c r="L207" i="2"/>
  <c r="L211" i="2"/>
  <c r="L177" i="2"/>
  <c r="L198" i="2"/>
  <c r="L206" i="2"/>
  <c r="L210" i="2"/>
  <c r="L214" i="2"/>
  <c r="L218" i="2"/>
  <c r="L222" i="2"/>
  <c r="L226" i="2"/>
  <c r="L230" i="2"/>
  <c r="L234" i="2"/>
  <c r="L238" i="2"/>
  <c r="L242" i="2"/>
  <c r="L191" i="2"/>
  <c r="L209" i="2"/>
  <c r="L213" i="2"/>
  <c r="L217" i="2"/>
  <c r="L221" i="2"/>
  <c r="L225" i="2"/>
  <c r="L229" i="2"/>
  <c r="L233" i="2"/>
  <c r="L237" i="2"/>
  <c r="L241" i="2"/>
  <c r="L245" i="2"/>
  <c r="L249" i="2"/>
  <c r="L185" i="2"/>
  <c r="L194" i="2"/>
  <c r="L202" i="2"/>
  <c r="L216" i="2"/>
  <c r="L220" i="2"/>
  <c r="L224" i="2"/>
  <c r="L228" i="2"/>
  <c r="L232" i="2"/>
  <c r="L236" i="2"/>
  <c r="L240" i="2"/>
  <c r="L244" i="2"/>
  <c r="L248" i="2"/>
  <c r="P149" i="2"/>
  <c r="P152" i="2"/>
  <c r="P156" i="2"/>
  <c r="P160" i="2"/>
  <c r="P164" i="2"/>
  <c r="P168" i="2"/>
  <c r="P151" i="2"/>
  <c r="P155" i="2"/>
  <c r="P159" i="2"/>
  <c r="P163" i="2"/>
  <c r="P167" i="2"/>
  <c r="P171" i="2"/>
  <c r="P150" i="2"/>
  <c r="P154" i="2"/>
  <c r="P158" i="2"/>
  <c r="P162" i="2"/>
  <c r="P166" i="2"/>
  <c r="P170" i="2"/>
  <c r="P173" i="2"/>
  <c r="P176" i="2"/>
  <c r="P180" i="2"/>
  <c r="P184" i="2"/>
  <c r="P188" i="2"/>
  <c r="P153" i="2"/>
  <c r="P161" i="2"/>
  <c r="P169" i="2"/>
  <c r="P172" i="2"/>
  <c r="P175" i="2"/>
  <c r="P179" i="2"/>
  <c r="P183" i="2"/>
  <c r="P187" i="2"/>
  <c r="P174" i="2"/>
  <c r="P178" i="2"/>
  <c r="P182" i="2"/>
  <c r="P186" i="2"/>
  <c r="P190" i="2"/>
  <c r="P177" i="2"/>
  <c r="P185" i="2"/>
  <c r="P193" i="2"/>
  <c r="P197" i="2"/>
  <c r="P201" i="2"/>
  <c r="P205" i="2"/>
  <c r="P189" i="2"/>
  <c r="P192" i="2"/>
  <c r="P196" i="2"/>
  <c r="P200" i="2"/>
  <c r="P204" i="2"/>
  <c r="P181" i="2"/>
  <c r="P191" i="2"/>
  <c r="P195" i="2"/>
  <c r="P199" i="2"/>
  <c r="P203" i="2"/>
  <c r="P207" i="2"/>
  <c r="P211" i="2"/>
  <c r="P209" i="2"/>
  <c r="P214" i="2"/>
  <c r="P218" i="2"/>
  <c r="P222" i="2"/>
  <c r="P226" i="2"/>
  <c r="P230" i="2"/>
  <c r="P234" i="2"/>
  <c r="P238" i="2"/>
  <c r="P242" i="2"/>
  <c r="P198" i="2"/>
  <c r="P206" i="2"/>
  <c r="P213" i="2"/>
  <c r="P217" i="2"/>
  <c r="P221" i="2"/>
  <c r="P225" i="2"/>
  <c r="P229" i="2"/>
  <c r="P233" i="2"/>
  <c r="P237" i="2"/>
  <c r="P241" i="2"/>
  <c r="P245" i="2"/>
  <c r="P249" i="2"/>
  <c r="P208" i="2"/>
  <c r="P212" i="2"/>
  <c r="P216" i="2"/>
  <c r="P220" i="2"/>
  <c r="P224" i="2"/>
  <c r="P228" i="2"/>
  <c r="P232" i="2"/>
  <c r="P236" i="2"/>
  <c r="P240" i="2"/>
  <c r="P244" i="2"/>
  <c r="P248" i="2"/>
  <c r="P273" i="2"/>
  <c r="L273" i="2"/>
  <c r="H273" i="2"/>
  <c r="D273" i="2"/>
  <c r="O272" i="2"/>
  <c r="K272" i="2"/>
  <c r="G272" i="2"/>
  <c r="C272" i="2"/>
  <c r="N271" i="2"/>
  <c r="J271" i="2"/>
  <c r="F271" i="2"/>
  <c r="M270" i="2"/>
  <c r="I270" i="2"/>
  <c r="E270" i="2"/>
  <c r="P269" i="2"/>
  <c r="L269" i="2"/>
  <c r="H269" i="2"/>
  <c r="D269" i="2"/>
  <c r="O268" i="2"/>
  <c r="K268" i="2"/>
  <c r="G268" i="2"/>
  <c r="C268" i="2"/>
  <c r="N267" i="2"/>
  <c r="J267" i="2"/>
  <c r="F267" i="2"/>
  <c r="M266" i="2"/>
  <c r="I266" i="2"/>
  <c r="E266" i="2"/>
  <c r="P265" i="2"/>
  <c r="L265" i="2"/>
  <c r="H265" i="2"/>
  <c r="D265" i="2"/>
  <c r="O264" i="2"/>
  <c r="K264" i="2"/>
  <c r="G264" i="2"/>
  <c r="C264" i="2"/>
  <c r="N263" i="2"/>
  <c r="J263" i="2"/>
  <c r="F263" i="2"/>
  <c r="M262" i="2"/>
  <c r="I262" i="2"/>
  <c r="E262" i="2"/>
  <c r="P261" i="2"/>
  <c r="L261" i="2"/>
  <c r="H261" i="2"/>
  <c r="D261" i="2"/>
  <c r="O260" i="2"/>
  <c r="K260" i="2"/>
  <c r="G260" i="2"/>
  <c r="C260" i="2"/>
  <c r="N259" i="2"/>
  <c r="J259" i="2"/>
  <c r="F259" i="2"/>
  <c r="M258" i="2"/>
  <c r="I258" i="2"/>
  <c r="E258" i="2"/>
  <c r="P257" i="2"/>
  <c r="L257" i="2"/>
  <c r="H257" i="2"/>
  <c r="D257" i="2"/>
  <c r="O256" i="2"/>
  <c r="K256" i="2"/>
  <c r="G256" i="2"/>
  <c r="C256" i="2"/>
  <c r="N255" i="2"/>
  <c r="J255" i="2"/>
  <c r="F255" i="2"/>
  <c r="M254" i="2"/>
  <c r="I254" i="2"/>
  <c r="P253" i="2"/>
  <c r="L253" i="2"/>
  <c r="H253" i="2"/>
  <c r="D253" i="2"/>
  <c r="O252" i="2"/>
  <c r="K252" i="2"/>
  <c r="G252" i="2"/>
  <c r="C252" i="2"/>
  <c r="H251" i="2"/>
  <c r="K250" i="2"/>
  <c r="C250" i="2"/>
  <c r="K249" i="2"/>
  <c r="C249" i="2"/>
  <c r="J248" i="2"/>
  <c r="I247" i="2"/>
  <c r="K246" i="2"/>
  <c r="C246" i="2"/>
  <c r="K245" i="2"/>
  <c r="C245" i="2"/>
  <c r="I244" i="2"/>
  <c r="L243" i="2"/>
  <c r="O242" i="2"/>
  <c r="D239" i="2"/>
  <c r="G238" i="2"/>
  <c r="J237" i="2"/>
  <c r="I236" i="2"/>
  <c r="L235" i="2"/>
  <c r="O234" i="2"/>
  <c r="D231" i="2"/>
  <c r="G230" i="2"/>
  <c r="J229" i="2"/>
  <c r="I228" i="2"/>
  <c r="L227" i="2"/>
  <c r="O226" i="2"/>
  <c r="D223" i="2"/>
  <c r="G222" i="2"/>
  <c r="J221" i="2"/>
  <c r="L219" i="2"/>
  <c r="O218" i="2"/>
  <c r="D215" i="2"/>
  <c r="G214" i="2"/>
  <c r="J213" i="2"/>
  <c r="F208" i="2"/>
  <c r="H206" i="2"/>
  <c r="N204" i="2"/>
  <c r="P202" i="2"/>
  <c r="F200" i="2"/>
  <c r="H198" i="2"/>
  <c r="N196" i="2"/>
  <c r="P194" i="2"/>
  <c r="F192" i="2"/>
  <c r="L189" i="2"/>
  <c r="G149" i="2"/>
  <c r="G151" i="2"/>
  <c r="G155" i="2"/>
  <c r="G159" i="2"/>
  <c r="G163" i="2"/>
  <c r="G167" i="2"/>
  <c r="G150" i="2"/>
  <c r="G154" i="2"/>
  <c r="G158" i="2"/>
  <c r="G162" i="2"/>
  <c r="G166" i="2"/>
  <c r="G170" i="2"/>
  <c r="G153" i="2"/>
  <c r="G157" i="2"/>
  <c r="G161" i="2"/>
  <c r="G165" i="2"/>
  <c r="G169" i="2"/>
  <c r="G173" i="2"/>
  <c r="G156" i="2"/>
  <c r="G164" i="2"/>
  <c r="G175" i="2"/>
  <c r="G179" i="2"/>
  <c r="G183" i="2"/>
  <c r="G187" i="2"/>
  <c r="G174" i="2"/>
  <c r="G178" i="2"/>
  <c r="G182" i="2"/>
  <c r="G186" i="2"/>
  <c r="G190" i="2"/>
  <c r="G152" i="2"/>
  <c r="G160" i="2"/>
  <c r="G168" i="2"/>
  <c r="G171" i="2"/>
  <c r="G172" i="2"/>
  <c r="G177" i="2"/>
  <c r="G181" i="2"/>
  <c r="G185" i="2"/>
  <c r="G189" i="2"/>
  <c r="G192" i="2"/>
  <c r="G196" i="2"/>
  <c r="G200" i="2"/>
  <c r="G204" i="2"/>
  <c r="G208" i="2"/>
  <c r="G176" i="2"/>
  <c r="G184" i="2"/>
  <c r="G195" i="2"/>
  <c r="G199" i="2"/>
  <c r="G203" i="2"/>
  <c r="G207" i="2"/>
  <c r="G194" i="2"/>
  <c r="G198" i="2"/>
  <c r="G202" i="2"/>
  <c r="G206" i="2"/>
  <c r="G210" i="2"/>
  <c r="G188" i="2"/>
  <c r="G191" i="2"/>
  <c r="G193" i="2"/>
  <c r="G201" i="2"/>
  <c r="G211" i="2"/>
  <c r="G213" i="2"/>
  <c r="G217" i="2"/>
  <c r="G221" i="2"/>
  <c r="G225" i="2"/>
  <c r="G229" i="2"/>
  <c r="G233" i="2"/>
  <c r="G237" i="2"/>
  <c r="G241" i="2"/>
  <c r="G216" i="2"/>
  <c r="G220" i="2"/>
  <c r="G224" i="2"/>
  <c r="G228" i="2"/>
  <c r="G232" i="2"/>
  <c r="G236" i="2"/>
  <c r="G240" i="2"/>
  <c r="G244" i="2"/>
  <c r="G248" i="2"/>
  <c r="G180" i="2"/>
  <c r="G197" i="2"/>
  <c r="G205" i="2"/>
  <c r="G209" i="2"/>
  <c r="G215" i="2"/>
  <c r="G219" i="2"/>
  <c r="G223" i="2"/>
  <c r="G227" i="2"/>
  <c r="G231" i="2"/>
  <c r="G235" i="2"/>
  <c r="G239" i="2"/>
  <c r="G243" i="2"/>
  <c r="G247" i="2"/>
  <c r="G251" i="2"/>
  <c r="K271" i="2"/>
  <c r="K267" i="2"/>
  <c r="K263" i="2"/>
  <c r="K259" i="2"/>
  <c r="K255" i="2"/>
  <c r="K230" i="2"/>
  <c r="E153" i="2"/>
  <c r="E157" i="2"/>
  <c r="E161" i="2"/>
  <c r="E165" i="2"/>
  <c r="E169" i="2"/>
  <c r="E152" i="2"/>
  <c r="E156" i="2"/>
  <c r="E160" i="2"/>
  <c r="E164" i="2"/>
  <c r="E168" i="2"/>
  <c r="E172" i="2"/>
  <c r="E151" i="2"/>
  <c r="E155" i="2"/>
  <c r="E159" i="2"/>
  <c r="E163" i="2"/>
  <c r="E167" i="2"/>
  <c r="E171" i="2"/>
  <c r="E173" i="2"/>
  <c r="E177" i="2"/>
  <c r="E181" i="2"/>
  <c r="E185" i="2"/>
  <c r="E150" i="2"/>
  <c r="E158" i="2"/>
  <c r="E166" i="2"/>
  <c r="E176" i="2"/>
  <c r="E180" i="2"/>
  <c r="E184" i="2"/>
  <c r="E188" i="2"/>
  <c r="E175" i="2"/>
  <c r="E179" i="2"/>
  <c r="E183" i="2"/>
  <c r="E187" i="2"/>
  <c r="E191" i="2"/>
  <c r="E174" i="2"/>
  <c r="E182" i="2"/>
  <c r="E189" i="2"/>
  <c r="E194" i="2"/>
  <c r="E198" i="2"/>
  <c r="E202" i="2"/>
  <c r="E206" i="2"/>
  <c r="E154" i="2"/>
  <c r="E162" i="2"/>
  <c r="E170" i="2"/>
  <c r="E193" i="2"/>
  <c r="E197" i="2"/>
  <c r="E201" i="2"/>
  <c r="E205" i="2"/>
  <c r="E178" i="2"/>
  <c r="E186" i="2"/>
  <c r="E192" i="2"/>
  <c r="E196" i="2"/>
  <c r="E200" i="2"/>
  <c r="E204" i="2"/>
  <c r="E208" i="2"/>
  <c r="E212" i="2"/>
  <c r="E215" i="2"/>
  <c r="E219" i="2"/>
  <c r="E223" i="2"/>
  <c r="E227" i="2"/>
  <c r="E231" i="2"/>
  <c r="E235" i="2"/>
  <c r="E239" i="2"/>
  <c r="E243" i="2"/>
  <c r="E190" i="2"/>
  <c r="E195" i="2"/>
  <c r="E203" i="2"/>
  <c r="E209" i="2"/>
  <c r="E214" i="2"/>
  <c r="E218" i="2"/>
  <c r="E222" i="2"/>
  <c r="E226" i="2"/>
  <c r="E230" i="2"/>
  <c r="E234" i="2"/>
  <c r="E238" i="2"/>
  <c r="E242" i="2"/>
  <c r="E246" i="2"/>
  <c r="E250" i="2"/>
  <c r="E211" i="2"/>
  <c r="E213" i="2"/>
  <c r="E217" i="2"/>
  <c r="E221" i="2"/>
  <c r="E225" i="2"/>
  <c r="E229" i="2"/>
  <c r="E233" i="2"/>
  <c r="E237" i="2"/>
  <c r="E241" i="2"/>
  <c r="E245" i="2"/>
  <c r="E249" i="2"/>
  <c r="I153" i="2"/>
  <c r="I157" i="2"/>
  <c r="I161" i="2"/>
  <c r="I165" i="2"/>
  <c r="I169" i="2"/>
  <c r="I152" i="2"/>
  <c r="I156" i="2"/>
  <c r="I160" i="2"/>
  <c r="I164" i="2"/>
  <c r="I168" i="2"/>
  <c r="I151" i="2"/>
  <c r="I155" i="2"/>
  <c r="I159" i="2"/>
  <c r="I163" i="2"/>
  <c r="I167" i="2"/>
  <c r="I171" i="2"/>
  <c r="I154" i="2"/>
  <c r="I162" i="2"/>
  <c r="I170" i="2"/>
  <c r="I172" i="2"/>
  <c r="I177" i="2"/>
  <c r="I181" i="2"/>
  <c r="I185" i="2"/>
  <c r="I176" i="2"/>
  <c r="I180" i="2"/>
  <c r="I184" i="2"/>
  <c r="I188" i="2"/>
  <c r="I150" i="2"/>
  <c r="I158" i="2"/>
  <c r="I166" i="2"/>
  <c r="I175" i="2"/>
  <c r="I179" i="2"/>
  <c r="I183" i="2"/>
  <c r="I187" i="2"/>
  <c r="I191" i="2"/>
  <c r="I194" i="2"/>
  <c r="I198" i="2"/>
  <c r="I202" i="2"/>
  <c r="I206" i="2"/>
  <c r="I173" i="2"/>
  <c r="I174" i="2"/>
  <c r="I182" i="2"/>
  <c r="I190" i="2"/>
  <c r="I193" i="2"/>
  <c r="I197" i="2"/>
  <c r="I201" i="2"/>
  <c r="I205" i="2"/>
  <c r="I189" i="2"/>
  <c r="I192" i="2"/>
  <c r="I196" i="2"/>
  <c r="I200" i="2"/>
  <c r="I204" i="2"/>
  <c r="I208" i="2"/>
  <c r="I212" i="2"/>
  <c r="I186" i="2"/>
  <c r="I199" i="2"/>
  <c r="I207" i="2"/>
  <c r="I215" i="2"/>
  <c r="I219" i="2"/>
  <c r="I223" i="2"/>
  <c r="I227" i="2"/>
  <c r="I231" i="2"/>
  <c r="I235" i="2"/>
  <c r="I239" i="2"/>
  <c r="I243" i="2"/>
  <c r="I211" i="2"/>
  <c r="I214" i="2"/>
  <c r="I218" i="2"/>
  <c r="I222" i="2"/>
  <c r="I226" i="2"/>
  <c r="I230" i="2"/>
  <c r="I234" i="2"/>
  <c r="I238" i="2"/>
  <c r="I242" i="2"/>
  <c r="I246" i="2"/>
  <c r="I250" i="2"/>
  <c r="I178" i="2"/>
  <c r="I195" i="2"/>
  <c r="I203" i="2"/>
  <c r="I210" i="2"/>
  <c r="I213" i="2"/>
  <c r="I217" i="2"/>
  <c r="I221" i="2"/>
  <c r="I225" i="2"/>
  <c r="I229" i="2"/>
  <c r="I233" i="2"/>
  <c r="I237" i="2"/>
  <c r="I241" i="2"/>
  <c r="I245" i="2"/>
  <c r="I249" i="2"/>
  <c r="M153" i="2"/>
  <c r="M157" i="2"/>
  <c r="M161" i="2"/>
  <c r="M165" i="2"/>
  <c r="M169" i="2"/>
  <c r="M152" i="2"/>
  <c r="M156" i="2"/>
  <c r="M160" i="2"/>
  <c r="M164" i="2"/>
  <c r="M168" i="2"/>
  <c r="M151" i="2"/>
  <c r="M155" i="2"/>
  <c r="M159" i="2"/>
  <c r="M163" i="2"/>
  <c r="M167" i="2"/>
  <c r="M171" i="2"/>
  <c r="M177" i="2"/>
  <c r="M181" i="2"/>
  <c r="M185" i="2"/>
  <c r="M154" i="2"/>
  <c r="M162" i="2"/>
  <c r="M170" i="2"/>
  <c r="M176" i="2"/>
  <c r="M180" i="2"/>
  <c r="M184" i="2"/>
  <c r="M188" i="2"/>
  <c r="M173" i="2"/>
  <c r="M175" i="2"/>
  <c r="M179" i="2"/>
  <c r="M183" i="2"/>
  <c r="M187" i="2"/>
  <c r="M191" i="2"/>
  <c r="M178" i="2"/>
  <c r="M186" i="2"/>
  <c r="M189" i="2"/>
  <c r="M190" i="2"/>
  <c r="M194" i="2"/>
  <c r="M198" i="2"/>
  <c r="M202" i="2"/>
  <c r="M206" i="2"/>
  <c r="M150" i="2"/>
  <c r="M158" i="2"/>
  <c r="M166" i="2"/>
  <c r="M193" i="2"/>
  <c r="M197" i="2"/>
  <c r="M201" i="2"/>
  <c r="M205" i="2"/>
  <c r="M172" i="2"/>
  <c r="M174" i="2"/>
  <c r="M182" i="2"/>
  <c r="M192" i="2"/>
  <c r="M196" i="2"/>
  <c r="M200" i="2"/>
  <c r="M204" i="2"/>
  <c r="M208" i="2"/>
  <c r="M212" i="2"/>
  <c r="M211" i="2"/>
  <c r="M215" i="2"/>
  <c r="M219" i="2"/>
  <c r="M223" i="2"/>
  <c r="M227" i="2"/>
  <c r="M231" i="2"/>
  <c r="M235" i="2"/>
  <c r="M239" i="2"/>
  <c r="M243" i="2"/>
  <c r="M199" i="2"/>
  <c r="M207" i="2"/>
  <c r="M210" i="2"/>
  <c r="M214" i="2"/>
  <c r="M218" i="2"/>
  <c r="M222" i="2"/>
  <c r="M226" i="2"/>
  <c r="M230" i="2"/>
  <c r="M234" i="2"/>
  <c r="M238" i="2"/>
  <c r="M242" i="2"/>
  <c r="M246" i="2"/>
  <c r="M250" i="2"/>
  <c r="M209" i="2"/>
  <c r="M213" i="2"/>
  <c r="M217" i="2"/>
  <c r="M221" i="2"/>
  <c r="M225" i="2"/>
  <c r="M229" i="2"/>
  <c r="M233" i="2"/>
  <c r="M237" i="2"/>
  <c r="M241" i="2"/>
  <c r="M245" i="2"/>
  <c r="M249" i="2"/>
  <c r="E149" i="2"/>
  <c r="O273" i="2"/>
  <c r="K273" i="2"/>
  <c r="G273" i="2"/>
  <c r="C273" i="2"/>
  <c r="N272" i="2"/>
  <c r="J272" i="2"/>
  <c r="F272" i="2"/>
  <c r="M271" i="2"/>
  <c r="I271" i="2"/>
  <c r="E271" i="2"/>
  <c r="P270" i="2"/>
  <c r="L270" i="2"/>
  <c r="H270" i="2"/>
  <c r="D270" i="2"/>
  <c r="O269" i="2"/>
  <c r="K269" i="2"/>
  <c r="G269" i="2"/>
  <c r="C269" i="2"/>
  <c r="N268" i="2"/>
  <c r="J268" i="2"/>
  <c r="F268" i="2"/>
  <c r="M267" i="2"/>
  <c r="I267" i="2"/>
  <c r="E267" i="2"/>
  <c r="P266" i="2"/>
  <c r="L266" i="2"/>
  <c r="H266" i="2"/>
  <c r="D266" i="2"/>
  <c r="O265" i="2"/>
  <c r="K265" i="2"/>
  <c r="G265" i="2"/>
  <c r="C265" i="2"/>
  <c r="N264" i="2"/>
  <c r="J264" i="2"/>
  <c r="F264" i="2"/>
  <c r="M263" i="2"/>
  <c r="I263" i="2"/>
  <c r="E263" i="2"/>
  <c r="P262" i="2"/>
  <c r="L262" i="2"/>
  <c r="H262" i="2"/>
  <c r="D262" i="2"/>
  <c r="O261" i="2"/>
  <c r="K261" i="2"/>
  <c r="G261" i="2"/>
  <c r="C261" i="2"/>
  <c r="N260" i="2"/>
  <c r="J260" i="2"/>
  <c r="F260" i="2"/>
  <c r="M259" i="2"/>
  <c r="I259" i="2"/>
  <c r="E259" i="2"/>
  <c r="P258" i="2"/>
  <c r="L258" i="2"/>
  <c r="H258" i="2"/>
  <c r="D258" i="2"/>
  <c r="O257" i="2"/>
  <c r="K257" i="2"/>
  <c r="G257" i="2"/>
  <c r="C257" i="2"/>
  <c r="N256" i="2"/>
  <c r="J256" i="2"/>
  <c r="F256" i="2"/>
  <c r="M255" i="2"/>
  <c r="I255" i="2"/>
  <c r="E255" i="2"/>
  <c r="P254" i="2"/>
  <c r="L254" i="2"/>
  <c r="H254" i="2"/>
  <c r="D254" i="2"/>
  <c r="O253" i="2"/>
  <c r="K253" i="2"/>
  <c r="G253" i="2"/>
  <c r="C253" i="2"/>
  <c r="N252" i="2"/>
  <c r="J252" i="2"/>
  <c r="F252" i="2"/>
  <c r="L251" i="2"/>
  <c r="F251" i="2"/>
  <c r="P250" i="2"/>
  <c r="H250" i="2"/>
  <c r="J249" i="2"/>
  <c r="I248" i="2"/>
  <c r="P247" i="2"/>
  <c r="H247" i="2"/>
  <c r="P246" i="2"/>
  <c r="H246" i="2"/>
  <c r="E244" i="2"/>
  <c r="H243" i="2"/>
  <c r="K242" i="2"/>
  <c r="N241" i="2"/>
  <c r="M240" i="2"/>
  <c r="P239" i="2"/>
  <c r="C238" i="2"/>
  <c r="F237" i="2"/>
  <c r="E236" i="2"/>
  <c r="H235" i="2"/>
  <c r="K234" i="2"/>
  <c r="N233" i="2"/>
  <c r="M232" i="2"/>
  <c r="P231" i="2"/>
  <c r="C230" i="2"/>
  <c r="F229" i="2"/>
  <c r="E228" i="2"/>
  <c r="H227" i="2"/>
  <c r="K226" i="2"/>
  <c r="N225" i="2"/>
  <c r="M224" i="2"/>
  <c r="P223" i="2"/>
  <c r="C222" i="2"/>
  <c r="F221" i="2"/>
  <c r="E220" i="2"/>
  <c r="H219" i="2"/>
  <c r="K218" i="2"/>
  <c r="M216" i="2"/>
  <c r="P215" i="2"/>
  <c r="C214" i="2"/>
  <c r="P210" i="2"/>
  <c r="P165" i="2"/>
  <c r="O149" i="2"/>
  <c r="O151" i="2"/>
  <c r="O155" i="2"/>
  <c r="O159" i="2"/>
  <c r="O163" i="2"/>
  <c r="O167" i="2"/>
  <c r="O150" i="2"/>
  <c r="O154" i="2"/>
  <c r="O158" i="2"/>
  <c r="O162" i="2"/>
  <c r="O166" i="2"/>
  <c r="O170" i="2"/>
  <c r="O153" i="2"/>
  <c r="O157" i="2"/>
  <c r="O161" i="2"/>
  <c r="O165" i="2"/>
  <c r="O169" i="2"/>
  <c r="O173" i="2"/>
  <c r="O152" i="2"/>
  <c r="O160" i="2"/>
  <c r="O168" i="2"/>
  <c r="O172" i="2"/>
  <c r="O175" i="2"/>
  <c r="O179" i="2"/>
  <c r="O183" i="2"/>
  <c r="O187" i="2"/>
  <c r="O174" i="2"/>
  <c r="O178" i="2"/>
  <c r="O182" i="2"/>
  <c r="O186" i="2"/>
  <c r="O156" i="2"/>
  <c r="O164" i="2"/>
  <c r="O171" i="2"/>
  <c r="O177" i="2"/>
  <c r="O181" i="2"/>
  <c r="O185" i="2"/>
  <c r="O189" i="2"/>
  <c r="O192" i="2"/>
  <c r="O196" i="2"/>
  <c r="O200" i="2"/>
  <c r="O204" i="2"/>
  <c r="O208" i="2"/>
  <c r="O180" i="2"/>
  <c r="O188" i="2"/>
  <c r="O191" i="2"/>
  <c r="O195" i="2"/>
  <c r="O199" i="2"/>
  <c r="O203" i="2"/>
  <c r="O207" i="2"/>
  <c r="O190" i="2"/>
  <c r="O194" i="2"/>
  <c r="O198" i="2"/>
  <c r="O202" i="2"/>
  <c r="O206" i="2"/>
  <c r="O210" i="2"/>
  <c r="O184" i="2"/>
  <c r="O197" i="2"/>
  <c r="O205" i="2"/>
  <c r="O213" i="2"/>
  <c r="O217" i="2"/>
  <c r="O221" i="2"/>
  <c r="O225" i="2"/>
  <c r="O229" i="2"/>
  <c r="O233" i="2"/>
  <c r="O237" i="2"/>
  <c r="O241" i="2"/>
  <c r="O212" i="2"/>
  <c r="O216" i="2"/>
  <c r="O220" i="2"/>
  <c r="O224" i="2"/>
  <c r="O228" i="2"/>
  <c r="O232" i="2"/>
  <c r="O236" i="2"/>
  <c r="O240" i="2"/>
  <c r="O244" i="2"/>
  <c r="O248" i="2"/>
  <c r="O176" i="2"/>
  <c r="O193" i="2"/>
  <c r="O201" i="2"/>
  <c r="O211" i="2"/>
  <c r="O215" i="2"/>
  <c r="O219" i="2"/>
  <c r="O223" i="2"/>
  <c r="O227" i="2"/>
  <c r="O231" i="2"/>
  <c r="O235" i="2"/>
  <c r="O239" i="2"/>
  <c r="O243" i="2"/>
  <c r="O247" i="2"/>
  <c r="O251" i="2"/>
  <c r="O271" i="2"/>
  <c r="O263" i="2"/>
  <c r="G255" i="2"/>
  <c r="F149" i="2"/>
  <c r="F150" i="2"/>
  <c r="F154" i="2"/>
  <c r="F158" i="2"/>
  <c r="F162" i="2"/>
  <c r="F166" i="2"/>
  <c r="F170" i="2"/>
  <c r="F153" i="2"/>
  <c r="F157" i="2"/>
  <c r="F161" i="2"/>
  <c r="F165" i="2"/>
  <c r="F169" i="2"/>
  <c r="F152" i="2"/>
  <c r="F156" i="2"/>
  <c r="F160" i="2"/>
  <c r="F164" i="2"/>
  <c r="F168" i="2"/>
  <c r="F172" i="2"/>
  <c r="F174" i="2"/>
  <c r="F178" i="2"/>
  <c r="F182" i="2"/>
  <c r="F186" i="2"/>
  <c r="F151" i="2"/>
  <c r="F159" i="2"/>
  <c r="F167" i="2"/>
  <c r="F171" i="2"/>
  <c r="F173" i="2"/>
  <c r="F177" i="2"/>
  <c r="F181" i="2"/>
  <c r="F185" i="2"/>
  <c r="F189" i="2"/>
  <c r="F176" i="2"/>
  <c r="F180" i="2"/>
  <c r="F184" i="2"/>
  <c r="F188" i="2"/>
  <c r="F175" i="2"/>
  <c r="F183" i="2"/>
  <c r="F190" i="2"/>
  <c r="F195" i="2"/>
  <c r="F199" i="2"/>
  <c r="F203" i="2"/>
  <c r="F207" i="2"/>
  <c r="F194" i="2"/>
  <c r="F198" i="2"/>
  <c r="F202" i="2"/>
  <c r="F206" i="2"/>
  <c r="F179" i="2"/>
  <c r="F187" i="2"/>
  <c r="F191" i="2"/>
  <c r="F193" i="2"/>
  <c r="F197" i="2"/>
  <c r="F201" i="2"/>
  <c r="F205" i="2"/>
  <c r="F209" i="2"/>
  <c r="F155" i="2"/>
  <c r="F163" i="2"/>
  <c r="F210" i="2"/>
  <c r="F216" i="2"/>
  <c r="F220" i="2"/>
  <c r="F224" i="2"/>
  <c r="F228" i="2"/>
  <c r="F232" i="2"/>
  <c r="F236" i="2"/>
  <c r="F240" i="2"/>
  <c r="F244" i="2"/>
  <c r="F196" i="2"/>
  <c r="F204" i="2"/>
  <c r="F215" i="2"/>
  <c r="F219" i="2"/>
  <c r="F223" i="2"/>
  <c r="F227" i="2"/>
  <c r="F231" i="2"/>
  <c r="F235" i="2"/>
  <c r="F239" i="2"/>
  <c r="F243" i="2"/>
  <c r="F247" i="2"/>
  <c r="F212" i="2"/>
  <c r="F214" i="2"/>
  <c r="F218" i="2"/>
  <c r="F222" i="2"/>
  <c r="F226" i="2"/>
  <c r="F230" i="2"/>
  <c r="F234" i="2"/>
  <c r="F238" i="2"/>
  <c r="F242" i="2"/>
  <c r="F246" i="2"/>
  <c r="F250" i="2"/>
  <c r="J149" i="2"/>
  <c r="J150" i="2"/>
  <c r="J154" i="2"/>
  <c r="J158" i="2"/>
  <c r="J162" i="2"/>
  <c r="J166" i="2"/>
  <c r="J170" i="2"/>
  <c r="J153" i="2"/>
  <c r="J157" i="2"/>
  <c r="J161" i="2"/>
  <c r="J165" i="2"/>
  <c r="J169" i="2"/>
  <c r="J152" i="2"/>
  <c r="J156" i="2"/>
  <c r="J160" i="2"/>
  <c r="J164" i="2"/>
  <c r="J168" i="2"/>
  <c r="J172" i="2"/>
  <c r="J155" i="2"/>
  <c r="J163" i="2"/>
  <c r="J173" i="2"/>
  <c r="J174" i="2"/>
  <c r="J178" i="2"/>
  <c r="J182" i="2"/>
  <c r="J186" i="2"/>
  <c r="J177" i="2"/>
  <c r="J181" i="2"/>
  <c r="J185" i="2"/>
  <c r="J189" i="2"/>
  <c r="J151" i="2"/>
  <c r="J159" i="2"/>
  <c r="J167" i="2"/>
  <c r="J176" i="2"/>
  <c r="J180" i="2"/>
  <c r="J184" i="2"/>
  <c r="J188" i="2"/>
  <c r="J195" i="2"/>
  <c r="J199" i="2"/>
  <c r="J203" i="2"/>
  <c r="J207" i="2"/>
  <c r="J175" i="2"/>
  <c r="J183" i="2"/>
  <c r="J191" i="2"/>
  <c r="J194" i="2"/>
  <c r="J198" i="2"/>
  <c r="J202" i="2"/>
  <c r="J206" i="2"/>
  <c r="J190" i="2"/>
  <c r="J193" i="2"/>
  <c r="J197" i="2"/>
  <c r="J201" i="2"/>
  <c r="J205" i="2"/>
  <c r="J209" i="2"/>
  <c r="J171" i="2"/>
  <c r="J179" i="2"/>
  <c r="J192" i="2"/>
  <c r="J200" i="2"/>
  <c r="J208" i="2"/>
  <c r="J216" i="2"/>
  <c r="J220" i="2"/>
  <c r="J224" i="2"/>
  <c r="J228" i="2"/>
  <c r="J232" i="2"/>
  <c r="J236" i="2"/>
  <c r="J240" i="2"/>
  <c r="J244" i="2"/>
  <c r="J212" i="2"/>
  <c r="J215" i="2"/>
  <c r="J219" i="2"/>
  <c r="J223" i="2"/>
  <c r="J227" i="2"/>
  <c r="J231" i="2"/>
  <c r="J235" i="2"/>
  <c r="J239" i="2"/>
  <c r="J243" i="2"/>
  <c r="J247" i="2"/>
  <c r="J187" i="2"/>
  <c r="J196" i="2"/>
  <c r="J204" i="2"/>
  <c r="J211" i="2"/>
  <c r="J214" i="2"/>
  <c r="J218" i="2"/>
  <c r="J222" i="2"/>
  <c r="J226" i="2"/>
  <c r="J230" i="2"/>
  <c r="J234" i="2"/>
  <c r="J238" i="2"/>
  <c r="J242" i="2"/>
  <c r="J246" i="2"/>
  <c r="J250" i="2"/>
  <c r="N149" i="2"/>
  <c r="N150" i="2"/>
  <c r="N154" i="2"/>
  <c r="N158" i="2"/>
  <c r="N162" i="2"/>
  <c r="N166" i="2"/>
  <c r="N153" i="2"/>
  <c r="N157" i="2"/>
  <c r="N161" i="2"/>
  <c r="N165" i="2"/>
  <c r="N169" i="2"/>
  <c r="N152" i="2"/>
  <c r="N156" i="2"/>
  <c r="N160" i="2"/>
  <c r="N164" i="2"/>
  <c r="N168" i="2"/>
  <c r="N172" i="2"/>
  <c r="N174" i="2"/>
  <c r="N178" i="2"/>
  <c r="N182" i="2"/>
  <c r="N186" i="2"/>
  <c r="N155" i="2"/>
  <c r="N163" i="2"/>
  <c r="N171" i="2"/>
  <c r="N177" i="2"/>
  <c r="N181" i="2"/>
  <c r="N185" i="2"/>
  <c r="N189" i="2"/>
  <c r="N170" i="2"/>
  <c r="N176" i="2"/>
  <c r="N180" i="2"/>
  <c r="N184" i="2"/>
  <c r="N188" i="2"/>
  <c r="N179" i="2"/>
  <c r="N187" i="2"/>
  <c r="N191" i="2"/>
  <c r="N195" i="2"/>
  <c r="N199" i="2"/>
  <c r="N203" i="2"/>
  <c r="N207" i="2"/>
  <c r="N190" i="2"/>
  <c r="N194" i="2"/>
  <c r="N198" i="2"/>
  <c r="N202" i="2"/>
  <c r="N206" i="2"/>
  <c r="N173" i="2"/>
  <c r="N175" i="2"/>
  <c r="N183" i="2"/>
  <c r="N193" i="2"/>
  <c r="N197" i="2"/>
  <c r="N201" i="2"/>
  <c r="N205" i="2"/>
  <c r="N209" i="2"/>
  <c r="N212" i="2"/>
  <c r="N216" i="2"/>
  <c r="N220" i="2"/>
  <c r="N224" i="2"/>
  <c r="N228" i="2"/>
  <c r="N232" i="2"/>
  <c r="N236" i="2"/>
  <c r="N240" i="2"/>
  <c r="N192" i="2"/>
  <c r="N200" i="2"/>
  <c r="N208" i="2"/>
  <c r="N211" i="2"/>
  <c r="N215" i="2"/>
  <c r="N219" i="2"/>
  <c r="N223" i="2"/>
  <c r="N227" i="2"/>
  <c r="N231" i="2"/>
  <c r="N235" i="2"/>
  <c r="N239" i="2"/>
  <c r="N243" i="2"/>
  <c r="N247" i="2"/>
  <c r="N151" i="2"/>
  <c r="N159" i="2"/>
  <c r="N167" i="2"/>
  <c r="N210" i="2"/>
  <c r="N214" i="2"/>
  <c r="N218" i="2"/>
  <c r="N222" i="2"/>
  <c r="N226" i="2"/>
  <c r="N230" i="2"/>
  <c r="N234" i="2"/>
  <c r="N238" i="2"/>
  <c r="N242" i="2"/>
  <c r="N246" i="2"/>
  <c r="N250" i="2"/>
  <c r="N273" i="2"/>
  <c r="J273" i="2"/>
  <c r="F273" i="2"/>
  <c r="O270" i="2"/>
  <c r="K270" i="2"/>
  <c r="G270" i="2"/>
  <c r="C270" i="2"/>
  <c r="N269" i="2"/>
  <c r="J269" i="2"/>
  <c r="F269" i="2"/>
  <c r="M268" i="2"/>
  <c r="I268" i="2"/>
  <c r="E268" i="2"/>
  <c r="P267" i="2"/>
  <c r="L267" i="2"/>
  <c r="H267" i="2"/>
  <c r="D267" i="2"/>
  <c r="O266" i="2"/>
  <c r="K266" i="2"/>
  <c r="G266" i="2"/>
  <c r="C266" i="2"/>
  <c r="N265" i="2"/>
  <c r="J265" i="2"/>
  <c r="F265" i="2"/>
  <c r="M264" i="2"/>
  <c r="I264" i="2"/>
  <c r="E264" i="2"/>
  <c r="P263" i="2"/>
  <c r="L263" i="2"/>
  <c r="H263" i="2"/>
  <c r="D263" i="2"/>
  <c r="O262" i="2"/>
  <c r="K262" i="2"/>
  <c r="G262" i="2"/>
  <c r="C262" i="2"/>
  <c r="N261" i="2"/>
  <c r="J261" i="2"/>
  <c r="F261" i="2"/>
  <c r="M260" i="2"/>
  <c r="I260" i="2"/>
  <c r="E260" i="2"/>
  <c r="P259" i="2"/>
  <c r="L259" i="2"/>
  <c r="H259" i="2"/>
  <c r="D259" i="2"/>
  <c r="O258" i="2"/>
  <c r="K258" i="2"/>
  <c r="G258" i="2"/>
  <c r="C258" i="2"/>
  <c r="N257" i="2"/>
  <c r="J257" i="2"/>
  <c r="F257" i="2"/>
  <c r="M256" i="2"/>
  <c r="I256" i="2"/>
  <c r="E256" i="2"/>
  <c r="P255" i="2"/>
  <c r="L255" i="2"/>
  <c r="H255" i="2"/>
  <c r="D255" i="2"/>
  <c r="O254" i="2"/>
  <c r="K254" i="2"/>
  <c r="G254" i="2"/>
  <c r="C254" i="2"/>
  <c r="N253" i="2"/>
  <c r="J253" i="2"/>
  <c r="F253" i="2"/>
  <c r="M252" i="2"/>
  <c r="I252" i="2"/>
  <c r="E252" i="2"/>
  <c r="P251" i="2"/>
  <c r="J251" i="2"/>
  <c r="E251" i="2"/>
  <c r="O250" i="2"/>
  <c r="G250" i="2"/>
  <c r="O249" i="2"/>
  <c r="G249" i="2"/>
  <c r="N248" i="2"/>
  <c r="F248" i="2"/>
  <c r="M247" i="2"/>
  <c r="E247" i="2"/>
  <c r="O246" i="2"/>
  <c r="G246" i="2"/>
  <c r="O245" i="2"/>
  <c r="G245" i="2"/>
  <c r="N244" i="2"/>
  <c r="D243" i="2"/>
  <c r="G242" i="2"/>
  <c r="J241" i="2"/>
  <c r="I240" i="2"/>
  <c r="L239" i="2"/>
  <c r="O238" i="2"/>
  <c r="D235" i="2"/>
  <c r="G234" i="2"/>
  <c r="J233" i="2"/>
  <c r="I232" i="2"/>
  <c r="L231" i="2"/>
  <c r="O230" i="2"/>
  <c r="D227" i="2"/>
  <c r="G226" i="2"/>
  <c r="J225" i="2"/>
  <c r="I224" i="2"/>
  <c r="L223" i="2"/>
  <c r="O222" i="2"/>
  <c r="D219" i="2"/>
  <c r="G218" i="2"/>
  <c r="J217" i="2"/>
  <c r="I216" i="2"/>
  <c r="L215" i="2"/>
  <c r="O214" i="2"/>
  <c r="K211" i="2"/>
  <c r="J210" i="2"/>
  <c r="I209" i="2"/>
  <c r="E207" i="2"/>
  <c r="K205" i="2"/>
  <c r="M203" i="2"/>
  <c r="C201" i="2"/>
  <c r="E199" i="2"/>
  <c r="K197" i="2"/>
  <c r="M195" i="2"/>
  <c r="C193" i="2"/>
  <c r="P157" i="2"/>
  <c r="Q135" i="2"/>
  <c r="C150" i="6"/>
  <c r="C154" i="6"/>
  <c r="C158" i="6"/>
  <c r="C162" i="6"/>
  <c r="C166" i="6"/>
  <c r="C170" i="6"/>
  <c r="C149" i="6"/>
  <c r="C153" i="6"/>
  <c r="C157" i="6"/>
  <c r="C161" i="6"/>
  <c r="C165" i="6"/>
  <c r="C169" i="6"/>
  <c r="C152" i="6"/>
  <c r="C156" i="6"/>
  <c r="C160" i="6"/>
  <c r="C164" i="6"/>
  <c r="C168" i="6"/>
  <c r="C172" i="6"/>
  <c r="C174" i="6"/>
  <c r="C178" i="6"/>
  <c r="C182" i="6"/>
  <c r="C186" i="6"/>
  <c r="C151" i="6"/>
  <c r="C159" i="6"/>
  <c r="C167" i="6"/>
  <c r="C171" i="6"/>
  <c r="C177" i="6"/>
  <c r="C181" i="6"/>
  <c r="C185" i="6"/>
  <c r="C189" i="6"/>
  <c r="C173" i="6"/>
  <c r="C176" i="6"/>
  <c r="C180" i="6"/>
  <c r="C184" i="6"/>
  <c r="C188" i="6"/>
  <c r="C175" i="6"/>
  <c r="C183" i="6"/>
  <c r="C194" i="6"/>
  <c r="C198" i="6"/>
  <c r="C202" i="6"/>
  <c r="C206" i="6"/>
  <c r="C155" i="6"/>
  <c r="C163" i="6"/>
  <c r="C193" i="6"/>
  <c r="C197" i="6"/>
  <c r="C201" i="6"/>
  <c r="C205" i="6"/>
  <c r="C179" i="6"/>
  <c r="C187" i="6"/>
  <c r="C192" i="6"/>
  <c r="C196" i="6"/>
  <c r="C200" i="6"/>
  <c r="C204" i="6"/>
  <c r="C208" i="6"/>
  <c r="C212" i="6"/>
  <c r="C216" i="6"/>
  <c r="C220" i="6"/>
  <c r="C224" i="6"/>
  <c r="C228" i="6"/>
  <c r="C232" i="6"/>
  <c r="C236" i="6"/>
  <c r="C240" i="6"/>
  <c r="C244" i="6"/>
  <c r="C195" i="6"/>
  <c r="C203" i="6"/>
  <c r="C215" i="6"/>
  <c r="C219" i="6"/>
  <c r="C223" i="6"/>
  <c r="C227" i="6"/>
  <c r="C231" i="6"/>
  <c r="C235" i="6"/>
  <c r="C239" i="6"/>
  <c r="C243" i="6"/>
  <c r="C210" i="6"/>
  <c r="C211" i="6"/>
  <c r="C214" i="6"/>
  <c r="C218" i="6"/>
  <c r="C222" i="6"/>
  <c r="C226" i="6"/>
  <c r="C230" i="6"/>
  <c r="C234" i="6"/>
  <c r="C238" i="6"/>
  <c r="C242" i="6"/>
  <c r="C246" i="6"/>
  <c r="C250" i="6"/>
  <c r="J149" i="6"/>
  <c r="J153" i="6"/>
  <c r="J157" i="6"/>
  <c r="J161" i="6"/>
  <c r="J165" i="6"/>
  <c r="J169" i="6"/>
  <c r="J152" i="6"/>
  <c r="J156" i="6"/>
  <c r="J160" i="6"/>
  <c r="J164" i="6"/>
  <c r="J168" i="6"/>
  <c r="J172" i="6"/>
  <c r="J151" i="6"/>
  <c r="J155" i="6"/>
  <c r="J159" i="6"/>
  <c r="J163" i="6"/>
  <c r="J167" i="6"/>
  <c r="J171" i="6"/>
  <c r="J154" i="6"/>
  <c r="J162" i="6"/>
  <c r="J170" i="6"/>
  <c r="J173" i="6"/>
  <c r="J177" i="6"/>
  <c r="J181" i="6"/>
  <c r="J185" i="6"/>
  <c r="J176" i="6"/>
  <c r="J180" i="6"/>
  <c r="J184" i="6"/>
  <c r="J188" i="6"/>
  <c r="J150" i="6"/>
  <c r="J158" i="6"/>
  <c r="J166" i="6"/>
  <c r="J175" i="6"/>
  <c r="J179" i="6"/>
  <c r="J183" i="6"/>
  <c r="J187" i="6"/>
  <c r="J193" i="6"/>
  <c r="J197" i="6"/>
  <c r="J201" i="6"/>
  <c r="J205" i="6"/>
  <c r="J174" i="6"/>
  <c r="J182" i="6"/>
  <c r="J192" i="6"/>
  <c r="J196" i="6"/>
  <c r="J200" i="6"/>
  <c r="J204" i="6"/>
  <c r="J191" i="6"/>
  <c r="J195" i="6"/>
  <c r="J199" i="6"/>
  <c r="J203" i="6"/>
  <c r="J207" i="6"/>
  <c r="J190" i="6"/>
  <c r="J198" i="6"/>
  <c r="J206" i="6"/>
  <c r="J209" i="6"/>
  <c r="J211" i="6"/>
  <c r="J215" i="6"/>
  <c r="J219" i="6"/>
  <c r="J223" i="6"/>
  <c r="J227" i="6"/>
  <c r="J231" i="6"/>
  <c r="J235" i="6"/>
  <c r="J239" i="6"/>
  <c r="J243" i="6"/>
  <c r="J178" i="6"/>
  <c r="J189" i="6"/>
  <c r="J214" i="6"/>
  <c r="J218" i="6"/>
  <c r="J222" i="6"/>
  <c r="J226" i="6"/>
  <c r="J230" i="6"/>
  <c r="J234" i="6"/>
  <c r="J238" i="6"/>
  <c r="J242" i="6"/>
  <c r="J194" i="6"/>
  <c r="J202" i="6"/>
  <c r="J208" i="6"/>
  <c r="J213" i="6"/>
  <c r="J217" i="6"/>
  <c r="J221" i="6"/>
  <c r="J225" i="6"/>
  <c r="J229" i="6"/>
  <c r="J233" i="6"/>
  <c r="J237" i="6"/>
  <c r="J241" i="6"/>
  <c r="J245" i="6"/>
  <c r="J249" i="6"/>
  <c r="C270" i="6"/>
  <c r="J269" i="6"/>
  <c r="C266" i="6"/>
  <c r="J261" i="6"/>
  <c r="J257" i="6"/>
  <c r="F251" i="6"/>
  <c r="J248" i="6"/>
  <c r="J232" i="6"/>
  <c r="J224" i="6"/>
  <c r="G150" i="6"/>
  <c r="G154" i="6"/>
  <c r="G158" i="6"/>
  <c r="G162" i="6"/>
  <c r="G166" i="6"/>
  <c r="G170" i="6"/>
  <c r="G149" i="6"/>
  <c r="G153" i="6"/>
  <c r="G157" i="6"/>
  <c r="G161" i="6"/>
  <c r="G165" i="6"/>
  <c r="G169" i="6"/>
  <c r="G152" i="6"/>
  <c r="G156" i="6"/>
  <c r="G160" i="6"/>
  <c r="G164" i="6"/>
  <c r="G168" i="6"/>
  <c r="G172" i="6"/>
  <c r="G155" i="6"/>
  <c r="G163" i="6"/>
  <c r="G174" i="6"/>
  <c r="G178" i="6"/>
  <c r="G182" i="6"/>
  <c r="G186" i="6"/>
  <c r="G173" i="6"/>
  <c r="G177" i="6"/>
  <c r="G181" i="6"/>
  <c r="G185" i="6"/>
  <c r="G189" i="6"/>
  <c r="G151" i="6"/>
  <c r="G159" i="6"/>
  <c r="G167" i="6"/>
  <c r="G176" i="6"/>
  <c r="G180" i="6"/>
  <c r="G184" i="6"/>
  <c r="G188" i="6"/>
  <c r="G194" i="6"/>
  <c r="G198" i="6"/>
  <c r="G202" i="6"/>
  <c r="G206" i="6"/>
  <c r="G175" i="6"/>
  <c r="G183" i="6"/>
  <c r="G190" i="6"/>
  <c r="G193" i="6"/>
  <c r="G197" i="6"/>
  <c r="G201" i="6"/>
  <c r="G205" i="6"/>
  <c r="G171" i="6"/>
  <c r="G192" i="6"/>
  <c r="G196" i="6"/>
  <c r="G200" i="6"/>
  <c r="G204" i="6"/>
  <c r="G208" i="6"/>
  <c r="G191" i="6"/>
  <c r="G199" i="6"/>
  <c r="G207" i="6"/>
  <c r="G212" i="6"/>
  <c r="G216" i="6"/>
  <c r="G220" i="6"/>
  <c r="G224" i="6"/>
  <c r="G228" i="6"/>
  <c r="G232" i="6"/>
  <c r="G236" i="6"/>
  <c r="G240" i="6"/>
  <c r="G244" i="6"/>
  <c r="G187" i="6"/>
  <c r="G210" i="6"/>
  <c r="G211" i="6"/>
  <c r="G215" i="6"/>
  <c r="G219" i="6"/>
  <c r="G223" i="6"/>
  <c r="G227" i="6"/>
  <c r="G231" i="6"/>
  <c r="G235" i="6"/>
  <c r="G239" i="6"/>
  <c r="G243" i="6"/>
  <c r="G195" i="6"/>
  <c r="G203" i="6"/>
  <c r="G209" i="6"/>
  <c r="G214" i="6"/>
  <c r="G218" i="6"/>
  <c r="G222" i="6"/>
  <c r="G226" i="6"/>
  <c r="G230" i="6"/>
  <c r="G234" i="6"/>
  <c r="G238" i="6"/>
  <c r="G242" i="6"/>
  <c r="G246" i="6"/>
  <c r="G250" i="6"/>
  <c r="K150" i="6"/>
  <c r="K154" i="6"/>
  <c r="K158" i="6"/>
  <c r="K162" i="6"/>
  <c r="K166" i="6"/>
  <c r="K149" i="6"/>
  <c r="K153" i="6"/>
  <c r="K157" i="6"/>
  <c r="K161" i="6"/>
  <c r="K165" i="6"/>
  <c r="K169" i="6"/>
  <c r="K152" i="6"/>
  <c r="K156" i="6"/>
  <c r="K160" i="6"/>
  <c r="K164" i="6"/>
  <c r="K168" i="6"/>
  <c r="K172" i="6"/>
  <c r="K174" i="6"/>
  <c r="K178" i="6"/>
  <c r="K182" i="6"/>
  <c r="K186" i="6"/>
  <c r="K155" i="6"/>
  <c r="K163" i="6"/>
  <c r="K170" i="6"/>
  <c r="K171" i="6"/>
  <c r="K173" i="6"/>
  <c r="K177" i="6"/>
  <c r="K181" i="6"/>
  <c r="K185" i="6"/>
  <c r="K189" i="6"/>
  <c r="K176" i="6"/>
  <c r="K180" i="6"/>
  <c r="K184" i="6"/>
  <c r="K188" i="6"/>
  <c r="K179" i="6"/>
  <c r="K187" i="6"/>
  <c r="K190" i="6"/>
  <c r="K194" i="6"/>
  <c r="K198" i="6"/>
  <c r="K202" i="6"/>
  <c r="K206" i="6"/>
  <c r="K151" i="6"/>
  <c r="K159" i="6"/>
  <c r="K167" i="6"/>
  <c r="K193" i="6"/>
  <c r="K197" i="6"/>
  <c r="K201" i="6"/>
  <c r="K205" i="6"/>
  <c r="K175" i="6"/>
  <c r="K183" i="6"/>
  <c r="K192" i="6"/>
  <c r="K196" i="6"/>
  <c r="K200" i="6"/>
  <c r="K204" i="6"/>
  <c r="K208" i="6"/>
  <c r="K210" i="6"/>
  <c r="K212" i="6"/>
  <c r="K216" i="6"/>
  <c r="K220" i="6"/>
  <c r="K224" i="6"/>
  <c r="K228" i="6"/>
  <c r="K232" i="6"/>
  <c r="K236" i="6"/>
  <c r="K240" i="6"/>
  <c r="K244" i="6"/>
  <c r="K191" i="6"/>
  <c r="K199" i="6"/>
  <c r="K207" i="6"/>
  <c r="K209" i="6"/>
  <c r="K211" i="6"/>
  <c r="K215" i="6"/>
  <c r="K219" i="6"/>
  <c r="K223" i="6"/>
  <c r="K227" i="6"/>
  <c r="K231" i="6"/>
  <c r="K235" i="6"/>
  <c r="K239" i="6"/>
  <c r="K243" i="6"/>
  <c r="K214" i="6"/>
  <c r="K218" i="6"/>
  <c r="K222" i="6"/>
  <c r="K226" i="6"/>
  <c r="K230" i="6"/>
  <c r="K234" i="6"/>
  <c r="K238" i="6"/>
  <c r="K242" i="6"/>
  <c r="K246" i="6"/>
  <c r="K250" i="6"/>
  <c r="O150" i="6"/>
  <c r="O154" i="6"/>
  <c r="O158" i="6"/>
  <c r="O162" i="6"/>
  <c r="O166" i="6"/>
  <c r="O149" i="6"/>
  <c r="O153" i="6"/>
  <c r="O157" i="6"/>
  <c r="O161" i="6"/>
  <c r="O165" i="6"/>
  <c r="O169" i="6"/>
  <c r="O152" i="6"/>
  <c r="O156" i="6"/>
  <c r="O160" i="6"/>
  <c r="O164" i="6"/>
  <c r="O168" i="6"/>
  <c r="O172" i="6"/>
  <c r="O151" i="6"/>
  <c r="O159" i="6"/>
  <c r="O167" i="6"/>
  <c r="O174" i="6"/>
  <c r="O178" i="6"/>
  <c r="O182" i="6"/>
  <c r="O186" i="6"/>
  <c r="O173" i="6"/>
  <c r="O177" i="6"/>
  <c r="O181" i="6"/>
  <c r="O185" i="6"/>
  <c r="O189" i="6"/>
  <c r="O155" i="6"/>
  <c r="O163" i="6"/>
  <c r="O176" i="6"/>
  <c r="O180" i="6"/>
  <c r="O184" i="6"/>
  <c r="O188" i="6"/>
  <c r="O170" i="6"/>
  <c r="O190" i="6"/>
  <c r="O194" i="6"/>
  <c r="O198" i="6"/>
  <c r="O202" i="6"/>
  <c r="O206" i="6"/>
  <c r="O179" i="6"/>
  <c r="O187" i="6"/>
  <c r="O193" i="6"/>
  <c r="O197" i="6"/>
  <c r="O201" i="6"/>
  <c r="O205" i="6"/>
  <c r="O192" i="6"/>
  <c r="O196" i="6"/>
  <c r="O200" i="6"/>
  <c r="O204" i="6"/>
  <c r="O208" i="6"/>
  <c r="O195" i="6"/>
  <c r="O203" i="6"/>
  <c r="O209" i="6"/>
  <c r="O212" i="6"/>
  <c r="O216" i="6"/>
  <c r="O220" i="6"/>
  <c r="O224" i="6"/>
  <c r="O228" i="6"/>
  <c r="O232" i="6"/>
  <c r="O236" i="6"/>
  <c r="O240" i="6"/>
  <c r="O244" i="6"/>
  <c r="O183" i="6"/>
  <c r="O211" i="6"/>
  <c r="O215" i="6"/>
  <c r="O219" i="6"/>
  <c r="O223" i="6"/>
  <c r="O227" i="6"/>
  <c r="O231" i="6"/>
  <c r="O235" i="6"/>
  <c r="O239" i="6"/>
  <c r="O243" i="6"/>
  <c r="O171" i="6"/>
  <c r="O191" i="6"/>
  <c r="O199" i="6"/>
  <c r="O207" i="6"/>
  <c r="O214" i="6"/>
  <c r="O218" i="6"/>
  <c r="O222" i="6"/>
  <c r="O226" i="6"/>
  <c r="O230" i="6"/>
  <c r="O234" i="6"/>
  <c r="O238" i="6"/>
  <c r="O242" i="6"/>
  <c r="O246" i="6"/>
  <c r="O250" i="6"/>
  <c r="E148" i="6"/>
  <c r="I148" i="6"/>
  <c r="M148" i="6"/>
  <c r="P272" i="6"/>
  <c r="L272" i="6"/>
  <c r="H272" i="6"/>
  <c r="D272" i="6"/>
  <c r="O271" i="6"/>
  <c r="K271" i="6"/>
  <c r="G271" i="6"/>
  <c r="C271" i="6"/>
  <c r="N270" i="6"/>
  <c r="J270" i="6"/>
  <c r="F270" i="6"/>
  <c r="M269" i="6"/>
  <c r="I269" i="6"/>
  <c r="E269" i="6"/>
  <c r="P268" i="6"/>
  <c r="L268" i="6"/>
  <c r="H268" i="6"/>
  <c r="D268" i="6"/>
  <c r="O267" i="6"/>
  <c r="K267" i="6"/>
  <c r="G267" i="6"/>
  <c r="C267" i="6"/>
  <c r="N266" i="6"/>
  <c r="J266" i="6"/>
  <c r="F266" i="6"/>
  <c r="M265" i="6"/>
  <c r="I265" i="6"/>
  <c r="E265" i="6"/>
  <c r="P264" i="6"/>
  <c r="L264" i="6"/>
  <c r="H264" i="6"/>
  <c r="D264" i="6"/>
  <c r="O263" i="6"/>
  <c r="K263" i="6"/>
  <c r="G263" i="6"/>
  <c r="C263" i="6"/>
  <c r="N262" i="6"/>
  <c r="J262" i="6"/>
  <c r="F262" i="6"/>
  <c r="M261" i="6"/>
  <c r="I261" i="6"/>
  <c r="E261" i="6"/>
  <c r="P260" i="6"/>
  <c r="L260" i="6"/>
  <c r="H260" i="6"/>
  <c r="D260" i="6"/>
  <c r="O259" i="6"/>
  <c r="K259" i="6"/>
  <c r="G259" i="6"/>
  <c r="C259" i="6"/>
  <c r="N258" i="6"/>
  <c r="J258" i="6"/>
  <c r="F258" i="6"/>
  <c r="M257" i="6"/>
  <c r="I257" i="6"/>
  <c r="E257" i="6"/>
  <c r="P256" i="6"/>
  <c r="L256" i="6"/>
  <c r="H256" i="6"/>
  <c r="D256" i="6"/>
  <c r="O255" i="6"/>
  <c r="K255" i="6"/>
  <c r="G255" i="6"/>
  <c r="C255" i="6"/>
  <c r="N254" i="6"/>
  <c r="J254" i="6"/>
  <c r="F254" i="6"/>
  <c r="M253" i="6"/>
  <c r="I253" i="6"/>
  <c r="E253" i="6"/>
  <c r="P252" i="6"/>
  <c r="K252" i="6"/>
  <c r="F252" i="6"/>
  <c r="O251" i="6"/>
  <c r="J251" i="6"/>
  <c r="E251" i="6"/>
  <c r="N250" i="6"/>
  <c r="I250" i="6"/>
  <c r="M249" i="6"/>
  <c r="H249" i="6"/>
  <c r="C249" i="6"/>
  <c r="N248" i="6"/>
  <c r="H248" i="6"/>
  <c r="C248" i="6"/>
  <c r="M247" i="6"/>
  <c r="G247" i="6"/>
  <c r="L246" i="6"/>
  <c r="F246" i="6"/>
  <c r="K245" i="6"/>
  <c r="N244" i="6"/>
  <c r="M243" i="6"/>
  <c r="P242" i="6"/>
  <c r="C241" i="6"/>
  <c r="F240" i="6"/>
  <c r="E239" i="6"/>
  <c r="H238" i="6"/>
  <c r="K237" i="6"/>
  <c r="N236" i="6"/>
  <c r="M235" i="6"/>
  <c r="P234" i="6"/>
  <c r="C233" i="6"/>
  <c r="F232" i="6"/>
  <c r="E231" i="6"/>
  <c r="H230" i="6"/>
  <c r="K229" i="6"/>
  <c r="N228" i="6"/>
  <c r="M227" i="6"/>
  <c r="P226" i="6"/>
  <c r="C225" i="6"/>
  <c r="F224" i="6"/>
  <c r="E223" i="6"/>
  <c r="H222" i="6"/>
  <c r="K221" i="6"/>
  <c r="N220" i="6"/>
  <c r="M219" i="6"/>
  <c r="P218" i="6"/>
  <c r="C217" i="6"/>
  <c r="F216" i="6"/>
  <c r="E215" i="6"/>
  <c r="H214" i="6"/>
  <c r="K213" i="6"/>
  <c r="N212" i="6"/>
  <c r="M211" i="6"/>
  <c r="O210" i="6"/>
  <c r="N209" i="6"/>
  <c r="F206" i="6"/>
  <c r="H204" i="6"/>
  <c r="N202" i="6"/>
  <c r="P200" i="6"/>
  <c r="N194" i="6"/>
  <c r="C190" i="6"/>
  <c r="F149" i="6"/>
  <c r="F153" i="6"/>
  <c r="F157" i="6"/>
  <c r="F161" i="6"/>
  <c r="F165" i="6"/>
  <c r="F169" i="6"/>
  <c r="F152" i="6"/>
  <c r="F156" i="6"/>
  <c r="F160" i="6"/>
  <c r="F164" i="6"/>
  <c r="F168" i="6"/>
  <c r="F172" i="6"/>
  <c r="F151" i="6"/>
  <c r="F155" i="6"/>
  <c r="F159" i="6"/>
  <c r="F163" i="6"/>
  <c r="F167" i="6"/>
  <c r="F171" i="6"/>
  <c r="F173" i="6"/>
  <c r="F177" i="6"/>
  <c r="F181" i="6"/>
  <c r="F185" i="6"/>
  <c r="F150" i="6"/>
  <c r="F158" i="6"/>
  <c r="F166" i="6"/>
  <c r="F176" i="6"/>
  <c r="F180" i="6"/>
  <c r="F184" i="6"/>
  <c r="F188" i="6"/>
  <c r="F175" i="6"/>
  <c r="F179" i="6"/>
  <c r="F183" i="6"/>
  <c r="F187" i="6"/>
  <c r="F174" i="6"/>
  <c r="F182" i="6"/>
  <c r="F190" i="6"/>
  <c r="F193" i="6"/>
  <c r="F197" i="6"/>
  <c r="F201" i="6"/>
  <c r="F205" i="6"/>
  <c r="F189" i="6"/>
  <c r="F192" i="6"/>
  <c r="F196" i="6"/>
  <c r="F200" i="6"/>
  <c r="F204" i="6"/>
  <c r="F208" i="6"/>
  <c r="F178" i="6"/>
  <c r="F186" i="6"/>
  <c r="F191" i="6"/>
  <c r="F195" i="6"/>
  <c r="F199" i="6"/>
  <c r="F203" i="6"/>
  <c r="F207" i="6"/>
  <c r="F211" i="6"/>
  <c r="F154" i="6"/>
  <c r="F162" i="6"/>
  <c r="F170" i="6"/>
  <c r="F210" i="6"/>
  <c r="F215" i="6"/>
  <c r="F219" i="6"/>
  <c r="F223" i="6"/>
  <c r="F227" i="6"/>
  <c r="F231" i="6"/>
  <c r="F235" i="6"/>
  <c r="F239" i="6"/>
  <c r="F243" i="6"/>
  <c r="F194" i="6"/>
  <c r="F202" i="6"/>
  <c r="F209" i="6"/>
  <c r="F214" i="6"/>
  <c r="F218" i="6"/>
  <c r="F222" i="6"/>
  <c r="F226" i="6"/>
  <c r="F230" i="6"/>
  <c r="F234" i="6"/>
  <c r="F238" i="6"/>
  <c r="F242" i="6"/>
  <c r="F213" i="6"/>
  <c r="F217" i="6"/>
  <c r="F221" i="6"/>
  <c r="F225" i="6"/>
  <c r="F229" i="6"/>
  <c r="F233" i="6"/>
  <c r="F237" i="6"/>
  <c r="F241" i="6"/>
  <c r="F245" i="6"/>
  <c r="F249" i="6"/>
  <c r="N269" i="6"/>
  <c r="F269" i="6"/>
  <c r="N265" i="6"/>
  <c r="F265" i="6"/>
  <c r="N261" i="6"/>
  <c r="N257" i="6"/>
  <c r="C254" i="6"/>
  <c r="J253" i="6"/>
  <c r="F253" i="6"/>
  <c r="N247" i="6"/>
  <c r="C247" i="6"/>
  <c r="J240" i="6"/>
  <c r="J216" i="6"/>
  <c r="D151" i="6"/>
  <c r="D155" i="6"/>
  <c r="D159" i="6"/>
  <c r="D163" i="6"/>
  <c r="D167" i="6"/>
  <c r="D150" i="6"/>
  <c r="D154" i="6"/>
  <c r="D158" i="6"/>
  <c r="D162" i="6"/>
  <c r="D166" i="6"/>
  <c r="D170" i="6"/>
  <c r="D149" i="6"/>
  <c r="D153" i="6"/>
  <c r="D157" i="6"/>
  <c r="D161" i="6"/>
  <c r="D165" i="6"/>
  <c r="D169" i="6"/>
  <c r="D173" i="6"/>
  <c r="D156" i="6"/>
  <c r="D164" i="6"/>
  <c r="D175" i="6"/>
  <c r="D179" i="6"/>
  <c r="D183" i="6"/>
  <c r="D187" i="6"/>
  <c r="D174" i="6"/>
  <c r="D178" i="6"/>
  <c r="D182" i="6"/>
  <c r="D186" i="6"/>
  <c r="D190" i="6"/>
  <c r="D152" i="6"/>
  <c r="D160" i="6"/>
  <c r="D168" i="6"/>
  <c r="D171" i="6"/>
  <c r="D172" i="6"/>
  <c r="D177" i="6"/>
  <c r="D181" i="6"/>
  <c r="D185" i="6"/>
  <c r="D189" i="6"/>
  <c r="D191" i="6"/>
  <c r="D195" i="6"/>
  <c r="D199" i="6"/>
  <c r="D203" i="6"/>
  <c r="D207" i="6"/>
  <c r="D176" i="6"/>
  <c r="D184" i="6"/>
  <c r="D194" i="6"/>
  <c r="D198" i="6"/>
  <c r="D202" i="6"/>
  <c r="D206" i="6"/>
  <c r="D193" i="6"/>
  <c r="D197" i="6"/>
  <c r="D201" i="6"/>
  <c r="D205" i="6"/>
  <c r="D209" i="6"/>
  <c r="D192" i="6"/>
  <c r="D200" i="6"/>
  <c r="D208" i="6"/>
  <c r="D213" i="6"/>
  <c r="D217" i="6"/>
  <c r="D221" i="6"/>
  <c r="D225" i="6"/>
  <c r="D229" i="6"/>
  <c r="D233" i="6"/>
  <c r="D237" i="6"/>
  <c r="D241" i="6"/>
  <c r="D245" i="6"/>
  <c r="D180" i="6"/>
  <c r="D212" i="6"/>
  <c r="D216" i="6"/>
  <c r="D220" i="6"/>
  <c r="D224" i="6"/>
  <c r="D228" i="6"/>
  <c r="D232" i="6"/>
  <c r="D236" i="6"/>
  <c r="D240" i="6"/>
  <c r="D244" i="6"/>
  <c r="D196" i="6"/>
  <c r="D204" i="6"/>
  <c r="D215" i="6"/>
  <c r="D219" i="6"/>
  <c r="D223" i="6"/>
  <c r="D227" i="6"/>
  <c r="D231" i="6"/>
  <c r="D235" i="6"/>
  <c r="D239" i="6"/>
  <c r="D243" i="6"/>
  <c r="D247" i="6"/>
  <c r="D251" i="6"/>
  <c r="H151" i="6"/>
  <c r="H155" i="6"/>
  <c r="H159" i="6"/>
  <c r="H163" i="6"/>
  <c r="H167" i="6"/>
  <c r="H150" i="6"/>
  <c r="H154" i="6"/>
  <c r="H158" i="6"/>
  <c r="H162" i="6"/>
  <c r="H166" i="6"/>
  <c r="H170" i="6"/>
  <c r="H149" i="6"/>
  <c r="H153" i="6"/>
  <c r="H157" i="6"/>
  <c r="H161" i="6"/>
  <c r="H165" i="6"/>
  <c r="H169" i="6"/>
  <c r="H171" i="6"/>
  <c r="H172" i="6"/>
  <c r="H175" i="6"/>
  <c r="H179" i="6"/>
  <c r="H183" i="6"/>
  <c r="H187" i="6"/>
  <c r="H156" i="6"/>
  <c r="H164" i="6"/>
  <c r="H174" i="6"/>
  <c r="H178" i="6"/>
  <c r="H182" i="6"/>
  <c r="H186" i="6"/>
  <c r="H173" i="6"/>
  <c r="H177" i="6"/>
  <c r="H181" i="6"/>
  <c r="H185" i="6"/>
  <c r="H189" i="6"/>
  <c r="H180" i="6"/>
  <c r="H188" i="6"/>
  <c r="H191" i="6"/>
  <c r="H195" i="6"/>
  <c r="H199" i="6"/>
  <c r="H203" i="6"/>
  <c r="H207" i="6"/>
  <c r="H194" i="6"/>
  <c r="H198" i="6"/>
  <c r="H202" i="6"/>
  <c r="H206" i="6"/>
  <c r="H176" i="6"/>
  <c r="H184" i="6"/>
  <c r="H190" i="6"/>
  <c r="H193" i="6"/>
  <c r="H197" i="6"/>
  <c r="H201" i="6"/>
  <c r="H205" i="6"/>
  <c r="H209" i="6"/>
  <c r="H213" i="6"/>
  <c r="H217" i="6"/>
  <c r="H221" i="6"/>
  <c r="H225" i="6"/>
  <c r="H229" i="6"/>
  <c r="H233" i="6"/>
  <c r="H237" i="6"/>
  <c r="H241" i="6"/>
  <c r="H245" i="6"/>
  <c r="H152" i="6"/>
  <c r="H160" i="6"/>
  <c r="H168" i="6"/>
  <c r="H192" i="6"/>
  <c r="H200" i="6"/>
  <c r="H208" i="6"/>
  <c r="H212" i="6"/>
  <c r="H216" i="6"/>
  <c r="H220" i="6"/>
  <c r="H224" i="6"/>
  <c r="H228" i="6"/>
  <c r="H232" i="6"/>
  <c r="H236" i="6"/>
  <c r="H240" i="6"/>
  <c r="H244" i="6"/>
  <c r="H210" i="6"/>
  <c r="H211" i="6"/>
  <c r="H215" i="6"/>
  <c r="H219" i="6"/>
  <c r="H223" i="6"/>
  <c r="H227" i="6"/>
  <c r="H231" i="6"/>
  <c r="H235" i="6"/>
  <c r="H239" i="6"/>
  <c r="H243" i="6"/>
  <c r="H247" i="6"/>
  <c r="H251" i="6"/>
  <c r="L151" i="6"/>
  <c r="L155" i="6"/>
  <c r="L159" i="6"/>
  <c r="L163" i="6"/>
  <c r="L167" i="6"/>
  <c r="L150" i="6"/>
  <c r="L154" i="6"/>
  <c r="L158" i="6"/>
  <c r="L162" i="6"/>
  <c r="L166" i="6"/>
  <c r="L170" i="6"/>
  <c r="L149" i="6"/>
  <c r="L153" i="6"/>
  <c r="L157" i="6"/>
  <c r="L161" i="6"/>
  <c r="L165" i="6"/>
  <c r="L169" i="6"/>
  <c r="L152" i="6"/>
  <c r="L160" i="6"/>
  <c r="L168" i="6"/>
  <c r="L175" i="6"/>
  <c r="L179" i="6"/>
  <c r="L183" i="6"/>
  <c r="L187" i="6"/>
  <c r="L174" i="6"/>
  <c r="L178" i="6"/>
  <c r="L182" i="6"/>
  <c r="L186" i="6"/>
  <c r="L156" i="6"/>
  <c r="L164" i="6"/>
  <c r="L171" i="6"/>
  <c r="L172" i="6"/>
  <c r="L173" i="6"/>
  <c r="L177" i="6"/>
  <c r="L181" i="6"/>
  <c r="L185" i="6"/>
  <c r="L189" i="6"/>
  <c r="L191" i="6"/>
  <c r="L195" i="6"/>
  <c r="L199" i="6"/>
  <c r="L203" i="6"/>
  <c r="L207" i="6"/>
  <c r="L180" i="6"/>
  <c r="L188" i="6"/>
  <c r="L190" i="6"/>
  <c r="L194" i="6"/>
  <c r="L198" i="6"/>
  <c r="L202" i="6"/>
  <c r="L206" i="6"/>
  <c r="L193" i="6"/>
  <c r="L197" i="6"/>
  <c r="L201" i="6"/>
  <c r="L205" i="6"/>
  <c r="L209" i="6"/>
  <c r="L196" i="6"/>
  <c r="L204" i="6"/>
  <c r="L213" i="6"/>
  <c r="L217" i="6"/>
  <c r="L221" i="6"/>
  <c r="L225" i="6"/>
  <c r="L229" i="6"/>
  <c r="L233" i="6"/>
  <c r="L237" i="6"/>
  <c r="L241" i="6"/>
  <c r="L245" i="6"/>
  <c r="L176" i="6"/>
  <c r="L210" i="6"/>
  <c r="L212" i="6"/>
  <c r="L216" i="6"/>
  <c r="L220" i="6"/>
  <c r="L224" i="6"/>
  <c r="L228" i="6"/>
  <c r="L232" i="6"/>
  <c r="L236" i="6"/>
  <c r="L240" i="6"/>
  <c r="L244" i="6"/>
  <c r="L192" i="6"/>
  <c r="L200" i="6"/>
  <c r="L211" i="6"/>
  <c r="L215" i="6"/>
  <c r="L219" i="6"/>
  <c r="L223" i="6"/>
  <c r="L227" i="6"/>
  <c r="L231" i="6"/>
  <c r="L235" i="6"/>
  <c r="L239" i="6"/>
  <c r="L243" i="6"/>
  <c r="L247" i="6"/>
  <c r="L251" i="6"/>
  <c r="P151" i="6"/>
  <c r="P155" i="6"/>
  <c r="P159" i="6"/>
  <c r="P163" i="6"/>
  <c r="P167" i="6"/>
  <c r="P150" i="6"/>
  <c r="P154" i="6"/>
  <c r="P158" i="6"/>
  <c r="P162" i="6"/>
  <c r="P166" i="6"/>
  <c r="P170" i="6"/>
  <c r="P149" i="6"/>
  <c r="P153" i="6"/>
  <c r="P157" i="6"/>
  <c r="P161" i="6"/>
  <c r="P165" i="6"/>
  <c r="P169" i="6"/>
  <c r="P171" i="6"/>
  <c r="P172" i="6"/>
  <c r="P175" i="6"/>
  <c r="P179" i="6"/>
  <c r="P183" i="6"/>
  <c r="P187" i="6"/>
  <c r="P152" i="6"/>
  <c r="P160" i="6"/>
  <c r="P168" i="6"/>
  <c r="P174" i="6"/>
  <c r="P178" i="6"/>
  <c r="P182" i="6"/>
  <c r="P186" i="6"/>
  <c r="P173" i="6"/>
  <c r="P177" i="6"/>
  <c r="P181" i="6"/>
  <c r="P185" i="6"/>
  <c r="P189" i="6"/>
  <c r="P176" i="6"/>
  <c r="P184" i="6"/>
  <c r="P191" i="6"/>
  <c r="P195" i="6"/>
  <c r="P199" i="6"/>
  <c r="P203" i="6"/>
  <c r="P207" i="6"/>
  <c r="P190" i="6"/>
  <c r="P194" i="6"/>
  <c r="P198" i="6"/>
  <c r="P202" i="6"/>
  <c r="P206" i="6"/>
  <c r="P180" i="6"/>
  <c r="P188" i="6"/>
  <c r="P193" i="6"/>
  <c r="P197" i="6"/>
  <c r="P201" i="6"/>
  <c r="P205" i="6"/>
  <c r="P209" i="6"/>
  <c r="P210" i="6"/>
  <c r="P213" i="6"/>
  <c r="P217" i="6"/>
  <c r="P221" i="6"/>
  <c r="P225" i="6"/>
  <c r="P229" i="6"/>
  <c r="P233" i="6"/>
  <c r="P237" i="6"/>
  <c r="P241" i="6"/>
  <c r="P245" i="6"/>
  <c r="P196" i="6"/>
  <c r="P204" i="6"/>
  <c r="P208" i="6"/>
  <c r="P212" i="6"/>
  <c r="P216" i="6"/>
  <c r="P220" i="6"/>
  <c r="P224" i="6"/>
  <c r="P228" i="6"/>
  <c r="P232" i="6"/>
  <c r="P236" i="6"/>
  <c r="P240" i="6"/>
  <c r="P244" i="6"/>
  <c r="P211" i="6"/>
  <c r="P215" i="6"/>
  <c r="P219" i="6"/>
  <c r="P223" i="6"/>
  <c r="P227" i="6"/>
  <c r="P231" i="6"/>
  <c r="P235" i="6"/>
  <c r="P239" i="6"/>
  <c r="P243" i="6"/>
  <c r="P247" i="6"/>
  <c r="P251" i="6"/>
  <c r="F148" i="6"/>
  <c r="J148" i="6"/>
  <c r="N148" i="6"/>
  <c r="K272" i="6"/>
  <c r="G272" i="6"/>
  <c r="C272" i="6"/>
  <c r="N271" i="6"/>
  <c r="J271" i="6"/>
  <c r="F271" i="6"/>
  <c r="M270" i="6"/>
  <c r="I270" i="6"/>
  <c r="E270" i="6"/>
  <c r="P269" i="6"/>
  <c r="L269" i="6"/>
  <c r="H269" i="6"/>
  <c r="D269" i="6"/>
  <c r="O268" i="6"/>
  <c r="K268" i="6"/>
  <c r="G268" i="6"/>
  <c r="C268" i="6"/>
  <c r="N267" i="6"/>
  <c r="J267" i="6"/>
  <c r="F267" i="6"/>
  <c r="M266" i="6"/>
  <c r="I266" i="6"/>
  <c r="E266" i="6"/>
  <c r="P265" i="6"/>
  <c r="L265" i="6"/>
  <c r="H265" i="6"/>
  <c r="D265" i="6"/>
  <c r="O264" i="6"/>
  <c r="K264" i="6"/>
  <c r="G264" i="6"/>
  <c r="C264" i="6"/>
  <c r="N263" i="6"/>
  <c r="J263" i="6"/>
  <c r="F263" i="6"/>
  <c r="M262" i="6"/>
  <c r="I262" i="6"/>
  <c r="E262" i="6"/>
  <c r="P261" i="6"/>
  <c r="L261" i="6"/>
  <c r="H261" i="6"/>
  <c r="D261" i="6"/>
  <c r="O260" i="6"/>
  <c r="K260" i="6"/>
  <c r="G260" i="6"/>
  <c r="C260" i="6"/>
  <c r="N259" i="6"/>
  <c r="J259" i="6"/>
  <c r="F259" i="6"/>
  <c r="M258" i="6"/>
  <c r="I258" i="6"/>
  <c r="E258" i="6"/>
  <c r="P257" i="6"/>
  <c r="L257" i="6"/>
  <c r="H257" i="6"/>
  <c r="D257" i="6"/>
  <c r="O256" i="6"/>
  <c r="K256" i="6"/>
  <c r="G256" i="6"/>
  <c r="C256" i="6"/>
  <c r="N255" i="6"/>
  <c r="J255" i="6"/>
  <c r="F255" i="6"/>
  <c r="M254" i="6"/>
  <c r="I254" i="6"/>
  <c r="P253" i="6"/>
  <c r="L253" i="6"/>
  <c r="H253" i="6"/>
  <c r="D253" i="6"/>
  <c r="O252" i="6"/>
  <c r="J252" i="6"/>
  <c r="D252" i="6"/>
  <c r="I251" i="6"/>
  <c r="C251" i="6"/>
  <c r="H250" i="6"/>
  <c r="L249" i="6"/>
  <c r="G249" i="6"/>
  <c r="L248" i="6"/>
  <c r="G248" i="6"/>
  <c r="K247" i="6"/>
  <c r="F247" i="6"/>
  <c r="P246" i="6"/>
  <c r="J246" i="6"/>
  <c r="D246" i="6"/>
  <c r="G245" i="6"/>
  <c r="J244" i="6"/>
  <c r="I243" i="6"/>
  <c r="L242" i="6"/>
  <c r="O241" i="6"/>
  <c r="D238" i="6"/>
  <c r="G237" i="6"/>
  <c r="J236" i="6"/>
  <c r="I235" i="6"/>
  <c r="L234" i="6"/>
  <c r="O233" i="6"/>
  <c r="D230" i="6"/>
  <c r="G229" i="6"/>
  <c r="J228" i="6"/>
  <c r="I227" i="6"/>
  <c r="L226" i="6"/>
  <c r="O225" i="6"/>
  <c r="D222" i="6"/>
  <c r="G221" i="6"/>
  <c r="J220" i="6"/>
  <c r="I219" i="6"/>
  <c r="L218" i="6"/>
  <c r="O217" i="6"/>
  <c r="D214" i="6"/>
  <c r="G213" i="6"/>
  <c r="J212" i="6"/>
  <c r="I211" i="6"/>
  <c r="J210" i="6"/>
  <c r="L184" i="6"/>
  <c r="O175" i="6"/>
  <c r="P164" i="6"/>
  <c r="N149" i="6"/>
  <c r="N153" i="6"/>
  <c r="N157" i="6"/>
  <c r="N161" i="6"/>
  <c r="N165" i="6"/>
  <c r="N169" i="6"/>
  <c r="N152" i="6"/>
  <c r="N156" i="6"/>
  <c r="N160" i="6"/>
  <c r="N164" i="6"/>
  <c r="N168" i="6"/>
  <c r="N172" i="6"/>
  <c r="N151" i="6"/>
  <c r="N155" i="6"/>
  <c r="N159" i="6"/>
  <c r="N163" i="6"/>
  <c r="N167" i="6"/>
  <c r="N171" i="6"/>
  <c r="N173" i="6"/>
  <c r="N177" i="6"/>
  <c r="N181" i="6"/>
  <c r="N185" i="6"/>
  <c r="N154" i="6"/>
  <c r="N162" i="6"/>
  <c r="N176" i="6"/>
  <c r="N180" i="6"/>
  <c r="N184" i="6"/>
  <c r="N188" i="6"/>
  <c r="N170" i="6"/>
  <c r="N175" i="6"/>
  <c r="N179" i="6"/>
  <c r="N183" i="6"/>
  <c r="N187" i="6"/>
  <c r="N178" i="6"/>
  <c r="N186" i="6"/>
  <c r="N193" i="6"/>
  <c r="N197" i="6"/>
  <c r="N201" i="6"/>
  <c r="N205" i="6"/>
  <c r="N189" i="6"/>
  <c r="N192" i="6"/>
  <c r="N196" i="6"/>
  <c r="N200" i="6"/>
  <c r="N204" i="6"/>
  <c r="N174" i="6"/>
  <c r="N182" i="6"/>
  <c r="N191" i="6"/>
  <c r="N195" i="6"/>
  <c r="N199" i="6"/>
  <c r="N203" i="6"/>
  <c r="N207" i="6"/>
  <c r="N208" i="6"/>
  <c r="N211" i="6"/>
  <c r="N215" i="6"/>
  <c r="N219" i="6"/>
  <c r="N223" i="6"/>
  <c r="N227" i="6"/>
  <c r="N231" i="6"/>
  <c r="N235" i="6"/>
  <c r="N239" i="6"/>
  <c r="N243" i="6"/>
  <c r="N190" i="6"/>
  <c r="N198" i="6"/>
  <c r="N206" i="6"/>
  <c r="N214" i="6"/>
  <c r="N218" i="6"/>
  <c r="N222" i="6"/>
  <c r="N226" i="6"/>
  <c r="N230" i="6"/>
  <c r="N234" i="6"/>
  <c r="N238" i="6"/>
  <c r="N242" i="6"/>
  <c r="N150" i="6"/>
  <c r="N158" i="6"/>
  <c r="N166" i="6"/>
  <c r="N210" i="6"/>
  <c r="N213" i="6"/>
  <c r="N217" i="6"/>
  <c r="N221" i="6"/>
  <c r="N225" i="6"/>
  <c r="N229" i="6"/>
  <c r="N233" i="6"/>
  <c r="N237" i="6"/>
  <c r="N241" i="6"/>
  <c r="N245" i="6"/>
  <c r="N249" i="6"/>
  <c r="J265" i="6"/>
  <c r="C262" i="6"/>
  <c r="F261" i="6"/>
  <c r="C258" i="6"/>
  <c r="F257" i="6"/>
  <c r="N253" i="6"/>
  <c r="J250" i="6"/>
  <c r="E152" i="6"/>
  <c r="E156" i="6"/>
  <c r="E160" i="6"/>
  <c r="E164" i="6"/>
  <c r="E168" i="6"/>
  <c r="E151" i="6"/>
  <c r="E155" i="6"/>
  <c r="E159" i="6"/>
  <c r="E163" i="6"/>
  <c r="E167" i="6"/>
  <c r="E171" i="6"/>
  <c r="E150" i="6"/>
  <c r="E154" i="6"/>
  <c r="E158" i="6"/>
  <c r="E162" i="6"/>
  <c r="E166" i="6"/>
  <c r="E170" i="6"/>
  <c r="E176" i="6"/>
  <c r="E180" i="6"/>
  <c r="E184" i="6"/>
  <c r="E188" i="6"/>
  <c r="E149" i="6"/>
  <c r="E157" i="6"/>
  <c r="E165" i="6"/>
  <c r="E175" i="6"/>
  <c r="E179" i="6"/>
  <c r="E183" i="6"/>
  <c r="E187" i="6"/>
  <c r="E174" i="6"/>
  <c r="E178" i="6"/>
  <c r="E182" i="6"/>
  <c r="E186" i="6"/>
  <c r="E190" i="6"/>
  <c r="E173" i="6"/>
  <c r="E181" i="6"/>
  <c r="E189" i="6"/>
  <c r="E192" i="6"/>
  <c r="E196" i="6"/>
  <c r="E200" i="6"/>
  <c r="E204" i="6"/>
  <c r="E208" i="6"/>
  <c r="E153" i="6"/>
  <c r="E161" i="6"/>
  <c r="E169" i="6"/>
  <c r="E172" i="6"/>
  <c r="E191" i="6"/>
  <c r="E195" i="6"/>
  <c r="E199" i="6"/>
  <c r="E203" i="6"/>
  <c r="E207" i="6"/>
  <c r="E177" i="6"/>
  <c r="E185" i="6"/>
  <c r="E194" i="6"/>
  <c r="E198" i="6"/>
  <c r="E202" i="6"/>
  <c r="E206" i="6"/>
  <c r="E210" i="6"/>
  <c r="E209" i="6"/>
  <c r="E211" i="6"/>
  <c r="E214" i="6"/>
  <c r="E218" i="6"/>
  <c r="E222" i="6"/>
  <c r="E226" i="6"/>
  <c r="E230" i="6"/>
  <c r="E234" i="6"/>
  <c r="E238" i="6"/>
  <c r="E242" i="6"/>
  <c r="E246" i="6"/>
  <c r="E193" i="6"/>
  <c r="E201" i="6"/>
  <c r="E213" i="6"/>
  <c r="E217" i="6"/>
  <c r="E221" i="6"/>
  <c r="E225" i="6"/>
  <c r="E229" i="6"/>
  <c r="E233" i="6"/>
  <c r="E237" i="6"/>
  <c r="E241" i="6"/>
  <c r="E245" i="6"/>
  <c r="E212" i="6"/>
  <c r="E216" i="6"/>
  <c r="E220" i="6"/>
  <c r="E224" i="6"/>
  <c r="E228" i="6"/>
  <c r="E232" i="6"/>
  <c r="E236" i="6"/>
  <c r="E240" i="6"/>
  <c r="E244" i="6"/>
  <c r="E248" i="6"/>
  <c r="E252" i="6"/>
  <c r="I152" i="6"/>
  <c r="I156" i="6"/>
  <c r="I160" i="6"/>
  <c r="I164" i="6"/>
  <c r="I168" i="6"/>
  <c r="I151" i="6"/>
  <c r="I155" i="6"/>
  <c r="I159" i="6"/>
  <c r="I163" i="6"/>
  <c r="I167" i="6"/>
  <c r="I171" i="6"/>
  <c r="I150" i="6"/>
  <c r="I154" i="6"/>
  <c r="I158" i="6"/>
  <c r="I162" i="6"/>
  <c r="I166" i="6"/>
  <c r="I170" i="6"/>
  <c r="I153" i="6"/>
  <c r="I161" i="6"/>
  <c r="I169" i="6"/>
  <c r="I176" i="6"/>
  <c r="I180" i="6"/>
  <c r="I184" i="6"/>
  <c r="I188" i="6"/>
  <c r="I172" i="6"/>
  <c r="I175" i="6"/>
  <c r="I179" i="6"/>
  <c r="I183" i="6"/>
  <c r="I187" i="6"/>
  <c r="I149" i="6"/>
  <c r="I157" i="6"/>
  <c r="I165" i="6"/>
  <c r="I174" i="6"/>
  <c r="I178" i="6"/>
  <c r="I182" i="6"/>
  <c r="I186" i="6"/>
  <c r="I190" i="6"/>
  <c r="I192" i="6"/>
  <c r="I196" i="6"/>
  <c r="I200" i="6"/>
  <c r="I204" i="6"/>
  <c r="I208" i="6"/>
  <c r="I173" i="6"/>
  <c r="I181" i="6"/>
  <c r="I191" i="6"/>
  <c r="I195" i="6"/>
  <c r="I199" i="6"/>
  <c r="I203" i="6"/>
  <c r="I207" i="6"/>
  <c r="I189" i="6"/>
  <c r="I194" i="6"/>
  <c r="I198" i="6"/>
  <c r="I202" i="6"/>
  <c r="I206" i="6"/>
  <c r="I210" i="6"/>
  <c r="I197" i="6"/>
  <c r="I205" i="6"/>
  <c r="I214" i="6"/>
  <c r="I218" i="6"/>
  <c r="I222" i="6"/>
  <c r="I226" i="6"/>
  <c r="I230" i="6"/>
  <c r="I234" i="6"/>
  <c r="I238" i="6"/>
  <c r="I242" i="6"/>
  <c r="I185" i="6"/>
  <c r="I213" i="6"/>
  <c r="I217" i="6"/>
  <c r="I221" i="6"/>
  <c r="I225" i="6"/>
  <c r="I229" i="6"/>
  <c r="I233" i="6"/>
  <c r="I237" i="6"/>
  <c r="I241" i="6"/>
  <c r="I245" i="6"/>
  <c r="I193" i="6"/>
  <c r="I201" i="6"/>
  <c r="I212" i="6"/>
  <c r="I216" i="6"/>
  <c r="I220" i="6"/>
  <c r="I224" i="6"/>
  <c r="I228" i="6"/>
  <c r="I232" i="6"/>
  <c r="I236" i="6"/>
  <c r="I240" i="6"/>
  <c r="I244" i="6"/>
  <c r="I248" i="6"/>
  <c r="I252" i="6"/>
  <c r="M152" i="6"/>
  <c r="M156" i="6"/>
  <c r="M160" i="6"/>
  <c r="M164" i="6"/>
  <c r="M168" i="6"/>
  <c r="M151" i="6"/>
  <c r="M155" i="6"/>
  <c r="M159" i="6"/>
  <c r="M163" i="6"/>
  <c r="M167" i="6"/>
  <c r="M171" i="6"/>
  <c r="M150" i="6"/>
  <c r="M154" i="6"/>
  <c r="M158" i="6"/>
  <c r="M162" i="6"/>
  <c r="M166" i="6"/>
  <c r="M170" i="6"/>
  <c r="M176" i="6"/>
  <c r="M180" i="6"/>
  <c r="M184" i="6"/>
  <c r="M188" i="6"/>
  <c r="M153" i="6"/>
  <c r="M161" i="6"/>
  <c r="M169" i="6"/>
  <c r="M175" i="6"/>
  <c r="M179" i="6"/>
  <c r="M183" i="6"/>
  <c r="M187" i="6"/>
  <c r="M174" i="6"/>
  <c r="M178" i="6"/>
  <c r="M182" i="6"/>
  <c r="M186" i="6"/>
  <c r="M177" i="6"/>
  <c r="M185" i="6"/>
  <c r="M189" i="6"/>
  <c r="M192" i="6"/>
  <c r="M196" i="6"/>
  <c r="M200" i="6"/>
  <c r="M204" i="6"/>
  <c r="M208" i="6"/>
  <c r="M149" i="6"/>
  <c r="M157" i="6"/>
  <c r="M165" i="6"/>
  <c r="M191" i="6"/>
  <c r="M195" i="6"/>
  <c r="M199" i="6"/>
  <c r="M203" i="6"/>
  <c r="M207" i="6"/>
  <c r="M172" i="6"/>
  <c r="M173" i="6"/>
  <c r="M181" i="6"/>
  <c r="M190" i="6"/>
  <c r="M194" i="6"/>
  <c r="M198" i="6"/>
  <c r="M202" i="6"/>
  <c r="M206" i="6"/>
  <c r="M210" i="6"/>
  <c r="M214" i="6"/>
  <c r="M218" i="6"/>
  <c r="M222" i="6"/>
  <c r="M226" i="6"/>
  <c r="M230" i="6"/>
  <c r="M234" i="6"/>
  <c r="M238" i="6"/>
  <c r="M242" i="6"/>
  <c r="M197" i="6"/>
  <c r="M205" i="6"/>
  <c r="M213" i="6"/>
  <c r="M217" i="6"/>
  <c r="M221" i="6"/>
  <c r="M225" i="6"/>
  <c r="M229" i="6"/>
  <c r="M233" i="6"/>
  <c r="M237" i="6"/>
  <c r="M241" i="6"/>
  <c r="M245" i="6"/>
  <c r="M209" i="6"/>
  <c r="M212" i="6"/>
  <c r="M216" i="6"/>
  <c r="M220" i="6"/>
  <c r="M224" i="6"/>
  <c r="M228" i="6"/>
  <c r="M232" i="6"/>
  <c r="M236" i="6"/>
  <c r="M240" i="6"/>
  <c r="M244" i="6"/>
  <c r="M248" i="6"/>
  <c r="M252" i="6"/>
  <c r="C148" i="6"/>
  <c r="N272" i="6"/>
  <c r="J272" i="6"/>
  <c r="F272" i="6"/>
  <c r="M271" i="6"/>
  <c r="I271" i="6"/>
  <c r="E271" i="6"/>
  <c r="H270" i="6"/>
  <c r="D270" i="6"/>
  <c r="G269" i="6"/>
  <c r="C269" i="6"/>
  <c r="N268" i="6"/>
  <c r="J268" i="6"/>
  <c r="F268" i="6"/>
  <c r="M267" i="6"/>
  <c r="I267" i="6"/>
  <c r="E267" i="6"/>
  <c r="P266" i="6"/>
  <c r="L266" i="6"/>
  <c r="H266" i="6"/>
  <c r="D266" i="6"/>
  <c r="O265" i="6"/>
  <c r="K265" i="6"/>
  <c r="G265" i="6"/>
  <c r="C265" i="6"/>
  <c r="N264" i="6"/>
  <c r="J264" i="6"/>
  <c r="F264" i="6"/>
  <c r="M263" i="6"/>
  <c r="I263" i="6"/>
  <c r="E263" i="6"/>
  <c r="P262" i="6"/>
  <c r="L262" i="6"/>
  <c r="H262" i="6"/>
  <c r="D262" i="6"/>
  <c r="O261" i="6"/>
  <c r="K261" i="6"/>
  <c r="G261" i="6"/>
  <c r="C261" i="6"/>
  <c r="N260" i="6"/>
  <c r="J260" i="6"/>
  <c r="F260" i="6"/>
  <c r="M259" i="6"/>
  <c r="I259" i="6"/>
  <c r="E259" i="6"/>
  <c r="P258" i="6"/>
  <c r="L258" i="6"/>
  <c r="H258" i="6"/>
  <c r="D258" i="6"/>
  <c r="O257" i="6"/>
  <c r="K257" i="6"/>
  <c r="G257" i="6"/>
  <c r="C257" i="6"/>
  <c r="N256" i="6"/>
  <c r="J256" i="6"/>
  <c r="F256" i="6"/>
  <c r="M255" i="6"/>
  <c r="I255" i="6"/>
  <c r="E255" i="6"/>
  <c r="P254" i="6"/>
  <c r="L254" i="6"/>
  <c r="H254" i="6"/>
  <c r="D254" i="6"/>
  <c r="O253" i="6"/>
  <c r="K253" i="6"/>
  <c r="G253" i="6"/>
  <c r="C253" i="6"/>
  <c r="N252" i="6"/>
  <c r="H252" i="6"/>
  <c r="C252" i="6"/>
  <c r="M251" i="6"/>
  <c r="G251" i="6"/>
  <c r="L250" i="6"/>
  <c r="F250" i="6"/>
  <c r="P249" i="6"/>
  <c r="K249" i="6"/>
  <c r="E249" i="6"/>
  <c r="P248" i="6"/>
  <c r="K248" i="6"/>
  <c r="F248" i="6"/>
  <c r="O247" i="6"/>
  <c r="J247" i="6"/>
  <c r="E247" i="6"/>
  <c r="N246" i="6"/>
  <c r="I246" i="6"/>
  <c r="C245" i="6"/>
  <c r="F244" i="6"/>
  <c r="E243" i="6"/>
  <c r="H242" i="6"/>
  <c r="K241" i="6"/>
  <c r="N240" i="6"/>
  <c r="M239" i="6"/>
  <c r="P238" i="6"/>
  <c r="C237" i="6"/>
  <c r="F236" i="6"/>
  <c r="E235" i="6"/>
  <c r="H234" i="6"/>
  <c r="K233" i="6"/>
  <c r="N232" i="6"/>
  <c r="M231" i="6"/>
  <c r="P230" i="6"/>
  <c r="C229" i="6"/>
  <c r="F228" i="6"/>
  <c r="E227" i="6"/>
  <c r="H226" i="6"/>
  <c r="K225" i="6"/>
  <c r="N224" i="6"/>
  <c r="M223" i="6"/>
  <c r="P222" i="6"/>
  <c r="C221" i="6"/>
  <c r="F220" i="6"/>
  <c r="E219" i="6"/>
  <c r="H218" i="6"/>
  <c r="K217" i="6"/>
  <c r="N216" i="6"/>
  <c r="M215" i="6"/>
  <c r="P214" i="6"/>
  <c r="C213" i="6"/>
  <c r="F212" i="6"/>
  <c r="D211" i="6"/>
  <c r="D210" i="6"/>
  <c r="C209" i="6"/>
  <c r="C207" i="6"/>
  <c r="E205" i="6"/>
  <c r="K203" i="6"/>
  <c r="M201" i="6"/>
  <c r="C199" i="6"/>
  <c r="E197" i="6"/>
  <c r="K195" i="6"/>
  <c r="M193" i="6"/>
  <c r="C191" i="6"/>
  <c r="J186" i="6"/>
  <c r="I177" i="6"/>
  <c r="P156" i="6"/>
  <c r="P271" i="7"/>
  <c r="L271" i="7"/>
  <c r="P269" i="7"/>
  <c r="L269" i="7"/>
  <c r="H269" i="7"/>
  <c r="D269" i="7"/>
  <c r="P267" i="7"/>
  <c r="L267" i="7"/>
  <c r="H267" i="7"/>
  <c r="D267" i="7"/>
  <c r="P265" i="7"/>
  <c r="L265" i="7"/>
  <c r="H265" i="7"/>
  <c r="D265" i="7"/>
  <c r="P263" i="7"/>
  <c r="L263" i="7"/>
  <c r="H263" i="7"/>
  <c r="D263" i="7"/>
  <c r="P261" i="7"/>
  <c r="L261" i="7"/>
  <c r="H261" i="7"/>
  <c r="D261" i="7"/>
  <c r="P259" i="7"/>
  <c r="L259" i="7"/>
  <c r="H259" i="7"/>
  <c r="D259" i="7"/>
  <c r="P257" i="7"/>
  <c r="L257" i="7"/>
  <c r="H257" i="7"/>
  <c r="D257" i="7"/>
  <c r="P255" i="7"/>
  <c r="L255" i="7"/>
  <c r="H255" i="7"/>
  <c r="D255" i="7"/>
  <c r="P253" i="7"/>
  <c r="L253" i="7"/>
  <c r="H253" i="7"/>
  <c r="D253" i="7"/>
  <c r="P251" i="7"/>
  <c r="L251" i="7"/>
  <c r="H251" i="7"/>
  <c r="D251" i="7"/>
  <c r="L249" i="7"/>
  <c r="D249" i="7"/>
  <c r="P247" i="7"/>
  <c r="H247" i="7"/>
  <c r="L245" i="7"/>
  <c r="D245" i="7"/>
  <c r="P243" i="7"/>
  <c r="H243" i="7"/>
  <c r="L241" i="7"/>
  <c r="D241" i="7"/>
  <c r="P239" i="7"/>
  <c r="H239" i="7"/>
  <c r="H235" i="7"/>
  <c r="P232" i="7"/>
  <c r="I219" i="7"/>
  <c r="D272" i="7"/>
  <c r="D150" i="7"/>
  <c r="D152" i="7"/>
  <c r="D154" i="7"/>
  <c r="D156" i="7"/>
  <c r="D158" i="7"/>
  <c r="D160" i="7"/>
  <c r="D162" i="7"/>
  <c r="D164" i="7"/>
  <c r="D166" i="7"/>
  <c r="D168" i="7"/>
  <c r="D170" i="7"/>
  <c r="D155" i="7"/>
  <c r="D163" i="7"/>
  <c r="D173" i="7"/>
  <c r="D175" i="7"/>
  <c r="D177" i="7"/>
  <c r="D179" i="7"/>
  <c r="D181" i="7"/>
  <c r="D183" i="7"/>
  <c r="D185" i="7"/>
  <c r="D187" i="7"/>
  <c r="D189" i="7"/>
  <c r="D153" i="7"/>
  <c r="D161" i="7"/>
  <c r="D169" i="7"/>
  <c r="D151" i="7"/>
  <c r="D159" i="7"/>
  <c r="D167" i="7"/>
  <c r="D171" i="7"/>
  <c r="D174" i="7"/>
  <c r="D176" i="7"/>
  <c r="D178" i="7"/>
  <c r="D180" i="7"/>
  <c r="D182" i="7"/>
  <c r="D184" i="7"/>
  <c r="D186" i="7"/>
  <c r="D188" i="7"/>
  <c r="D190" i="7"/>
  <c r="D192" i="7"/>
  <c r="D149" i="7"/>
  <c r="D191" i="7"/>
  <c r="D193" i="7"/>
  <c r="D195" i="7"/>
  <c r="D197" i="7"/>
  <c r="D199" i="7"/>
  <c r="D201" i="7"/>
  <c r="D203" i="7"/>
  <c r="D205" i="7"/>
  <c r="D207" i="7"/>
  <c r="D209" i="7"/>
  <c r="D211" i="7"/>
  <c r="D213" i="7"/>
  <c r="D215" i="7"/>
  <c r="D217" i="7"/>
  <c r="D219" i="7"/>
  <c r="D221" i="7"/>
  <c r="D223" i="7"/>
  <c r="D225" i="7"/>
  <c r="D227" i="7"/>
  <c r="D229" i="7"/>
  <c r="D231" i="7"/>
  <c r="D165" i="7"/>
  <c r="D172" i="7"/>
  <c r="D194" i="7"/>
  <c r="D196" i="7"/>
  <c r="D198" i="7"/>
  <c r="D200" i="7"/>
  <c r="D202" i="7"/>
  <c r="D204" i="7"/>
  <c r="D206" i="7"/>
  <c r="D208" i="7"/>
  <c r="D210" i="7"/>
  <c r="D212" i="7"/>
  <c r="D214" i="7"/>
  <c r="D216" i="7"/>
  <c r="D218" i="7"/>
  <c r="D220" i="7"/>
  <c r="D222" i="7"/>
  <c r="D224" i="7"/>
  <c r="D226" i="7"/>
  <c r="D228" i="7"/>
  <c r="D230" i="7"/>
  <c r="D232" i="7"/>
  <c r="D157" i="7"/>
  <c r="D233" i="7"/>
  <c r="D234" i="7"/>
  <c r="D236" i="7"/>
  <c r="D238" i="7"/>
  <c r="D240" i="7"/>
  <c r="D242" i="7"/>
  <c r="D244" i="7"/>
  <c r="D246" i="7"/>
  <c r="D248" i="7"/>
  <c r="D250" i="7"/>
  <c r="L272" i="7"/>
  <c r="L150" i="7"/>
  <c r="L152" i="7"/>
  <c r="L154" i="7"/>
  <c r="L156" i="7"/>
  <c r="L158" i="7"/>
  <c r="L160" i="7"/>
  <c r="L162" i="7"/>
  <c r="L164" i="7"/>
  <c r="L166" i="7"/>
  <c r="L168" i="7"/>
  <c r="L151" i="7"/>
  <c r="L159" i="7"/>
  <c r="L167" i="7"/>
  <c r="L173" i="7"/>
  <c r="L175" i="7"/>
  <c r="L177" i="7"/>
  <c r="L179" i="7"/>
  <c r="L181" i="7"/>
  <c r="L183" i="7"/>
  <c r="L185" i="7"/>
  <c r="L187" i="7"/>
  <c r="L189" i="7"/>
  <c r="L149" i="7"/>
  <c r="L157" i="7"/>
  <c r="L165" i="7"/>
  <c r="L155" i="7"/>
  <c r="L163" i="7"/>
  <c r="L171" i="7"/>
  <c r="L172" i="7"/>
  <c r="L174" i="7"/>
  <c r="L176" i="7"/>
  <c r="L178" i="7"/>
  <c r="L180" i="7"/>
  <c r="L182" i="7"/>
  <c r="L184" i="7"/>
  <c r="L186" i="7"/>
  <c r="L188" i="7"/>
  <c r="L190" i="7"/>
  <c r="L153" i="7"/>
  <c r="L193" i="7"/>
  <c r="L195" i="7"/>
  <c r="L197" i="7"/>
  <c r="L199" i="7"/>
  <c r="L201" i="7"/>
  <c r="L203" i="7"/>
  <c r="L205" i="7"/>
  <c r="L207" i="7"/>
  <c r="L209" i="7"/>
  <c r="L211" i="7"/>
  <c r="L213" i="7"/>
  <c r="L215" i="7"/>
  <c r="L217" i="7"/>
  <c r="L219" i="7"/>
  <c r="L221" i="7"/>
  <c r="L223" i="7"/>
  <c r="L225" i="7"/>
  <c r="L227" i="7"/>
  <c r="L229" i="7"/>
  <c r="L231" i="7"/>
  <c r="L169" i="7"/>
  <c r="L191" i="7"/>
  <c r="L192" i="7"/>
  <c r="L194" i="7"/>
  <c r="L196" i="7"/>
  <c r="L198" i="7"/>
  <c r="L200" i="7"/>
  <c r="L202" i="7"/>
  <c r="L204" i="7"/>
  <c r="L206" i="7"/>
  <c r="L208" i="7"/>
  <c r="L210" i="7"/>
  <c r="L212" i="7"/>
  <c r="L214" i="7"/>
  <c r="L216" i="7"/>
  <c r="L218" i="7"/>
  <c r="L220" i="7"/>
  <c r="L222" i="7"/>
  <c r="L224" i="7"/>
  <c r="L226" i="7"/>
  <c r="L228" i="7"/>
  <c r="L230" i="7"/>
  <c r="L232" i="7"/>
  <c r="L170" i="7"/>
  <c r="L161" i="7"/>
  <c r="L234" i="7"/>
  <c r="L236" i="7"/>
  <c r="L238" i="7"/>
  <c r="L240" i="7"/>
  <c r="L242" i="7"/>
  <c r="L244" i="7"/>
  <c r="L246" i="7"/>
  <c r="L248" i="7"/>
  <c r="L250" i="7"/>
  <c r="H271" i="7"/>
  <c r="E149" i="7"/>
  <c r="E151" i="7"/>
  <c r="E153" i="7"/>
  <c r="E155" i="7"/>
  <c r="E157" i="7"/>
  <c r="E159" i="7"/>
  <c r="E161" i="7"/>
  <c r="E163" i="7"/>
  <c r="E165" i="7"/>
  <c r="E167" i="7"/>
  <c r="E169" i="7"/>
  <c r="E171" i="7"/>
  <c r="E272" i="7"/>
  <c r="E150" i="7"/>
  <c r="E152" i="7"/>
  <c r="E154" i="7"/>
  <c r="E156" i="7"/>
  <c r="E158" i="7"/>
  <c r="E160" i="7"/>
  <c r="E162" i="7"/>
  <c r="E164" i="7"/>
  <c r="E166" i="7"/>
  <c r="E168" i="7"/>
  <c r="E170" i="7"/>
  <c r="E172" i="7"/>
  <c r="E173" i="7"/>
  <c r="E175" i="7"/>
  <c r="E177" i="7"/>
  <c r="E179" i="7"/>
  <c r="E181" i="7"/>
  <c r="E183" i="7"/>
  <c r="E185" i="7"/>
  <c r="E187" i="7"/>
  <c r="E176" i="7"/>
  <c r="E184" i="7"/>
  <c r="E180" i="7"/>
  <c r="E188" i="7"/>
  <c r="E189" i="7"/>
  <c r="E190" i="7"/>
  <c r="E186" i="7"/>
  <c r="E192" i="7"/>
  <c r="E196" i="7"/>
  <c r="E200" i="7"/>
  <c r="E204" i="7"/>
  <c r="E208" i="7"/>
  <c r="E212" i="7"/>
  <c r="E216" i="7"/>
  <c r="E220" i="7"/>
  <c r="E224" i="7"/>
  <c r="E228" i="7"/>
  <c r="E232" i="7"/>
  <c r="E182" i="7"/>
  <c r="E195" i="7"/>
  <c r="E199" i="7"/>
  <c r="E203" i="7"/>
  <c r="E207" i="7"/>
  <c r="E211" i="7"/>
  <c r="E215" i="7"/>
  <c r="E219" i="7"/>
  <c r="E223" i="7"/>
  <c r="E227" i="7"/>
  <c r="E231" i="7"/>
  <c r="E178" i="7"/>
  <c r="E194" i="7"/>
  <c r="E198" i="7"/>
  <c r="E202" i="7"/>
  <c r="E206" i="7"/>
  <c r="E174" i="7"/>
  <c r="E191" i="7"/>
  <c r="E193" i="7"/>
  <c r="E197" i="7"/>
  <c r="E201" i="7"/>
  <c r="E205" i="7"/>
  <c r="E214" i="7"/>
  <c r="E222" i="7"/>
  <c r="E230" i="7"/>
  <c r="E233" i="7"/>
  <c r="E235" i="7"/>
  <c r="E213" i="7"/>
  <c r="E221" i="7"/>
  <c r="E229" i="7"/>
  <c r="E210" i="7"/>
  <c r="E218" i="7"/>
  <c r="E226" i="7"/>
  <c r="E234" i="7"/>
  <c r="E236" i="7"/>
  <c r="E238" i="7"/>
  <c r="E240" i="7"/>
  <c r="E242" i="7"/>
  <c r="E244" i="7"/>
  <c r="E246" i="7"/>
  <c r="E248" i="7"/>
  <c r="E250" i="7"/>
  <c r="M270" i="7"/>
  <c r="E270" i="7"/>
  <c r="M268" i="7"/>
  <c r="E268" i="7"/>
  <c r="M266" i="7"/>
  <c r="M264" i="7"/>
  <c r="E264" i="7"/>
  <c r="E262" i="7"/>
  <c r="J149" i="7"/>
  <c r="J151" i="7"/>
  <c r="J153" i="7"/>
  <c r="J155" i="7"/>
  <c r="J157" i="7"/>
  <c r="J159" i="7"/>
  <c r="J161" i="7"/>
  <c r="J163" i="7"/>
  <c r="J165" i="7"/>
  <c r="J167" i="7"/>
  <c r="J169" i="7"/>
  <c r="J150" i="7"/>
  <c r="J158" i="7"/>
  <c r="J166" i="7"/>
  <c r="J172" i="7"/>
  <c r="J174" i="7"/>
  <c r="J176" i="7"/>
  <c r="J178" i="7"/>
  <c r="J180" i="7"/>
  <c r="J182" i="7"/>
  <c r="J184" i="7"/>
  <c r="J186" i="7"/>
  <c r="J188" i="7"/>
  <c r="J272" i="7"/>
  <c r="J156" i="7"/>
  <c r="J164" i="7"/>
  <c r="J171" i="7"/>
  <c r="J154" i="7"/>
  <c r="J162" i="7"/>
  <c r="J170" i="7"/>
  <c r="J173" i="7"/>
  <c r="J175" i="7"/>
  <c r="J177" i="7"/>
  <c r="J179" i="7"/>
  <c r="J181" i="7"/>
  <c r="J183" i="7"/>
  <c r="J185" i="7"/>
  <c r="J187" i="7"/>
  <c r="J189" i="7"/>
  <c r="J191" i="7"/>
  <c r="J192" i="7"/>
  <c r="J194" i="7"/>
  <c r="J196" i="7"/>
  <c r="J198" i="7"/>
  <c r="J200" i="7"/>
  <c r="J202" i="7"/>
  <c r="J204" i="7"/>
  <c r="J206" i="7"/>
  <c r="J208" i="7"/>
  <c r="J210" i="7"/>
  <c r="J212" i="7"/>
  <c r="J214" i="7"/>
  <c r="J216" i="7"/>
  <c r="J218" i="7"/>
  <c r="J220" i="7"/>
  <c r="J222" i="7"/>
  <c r="J224" i="7"/>
  <c r="J226" i="7"/>
  <c r="J228" i="7"/>
  <c r="J230" i="7"/>
  <c r="J232" i="7"/>
  <c r="J168" i="7"/>
  <c r="J160" i="7"/>
  <c r="J190" i="7"/>
  <c r="J193" i="7"/>
  <c r="J195" i="7"/>
  <c r="J197" i="7"/>
  <c r="J199" i="7"/>
  <c r="J201" i="7"/>
  <c r="J203" i="7"/>
  <c r="J205" i="7"/>
  <c r="J207" i="7"/>
  <c r="J209" i="7"/>
  <c r="J211" i="7"/>
  <c r="J213" i="7"/>
  <c r="J215" i="7"/>
  <c r="J217" i="7"/>
  <c r="J219" i="7"/>
  <c r="J221" i="7"/>
  <c r="J223" i="7"/>
  <c r="J225" i="7"/>
  <c r="J227" i="7"/>
  <c r="J229" i="7"/>
  <c r="J231" i="7"/>
  <c r="J152" i="7"/>
  <c r="J233" i="7"/>
  <c r="J235" i="7"/>
  <c r="J237" i="7"/>
  <c r="J239" i="7"/>
  <c r="J241" i="7"/>
  <c r="J243" i="7"/>
  <c r="J245" i="7"/>
  <c r="J247" i="7"/>
  <c r="J249" i="7"/>
  <c r="N271" i="7"/>
  <c r="J271" i="7"/>
  <c r="F271" i="7"/>
  <c r="P270" i="7"/>
  <c r="L270" i="7"/>
  <c r="H270" i="7"/>
  <c r="D270" i="7"/>
  <c r="N269" i="7"/>
  <c r="J269" i="7"/>
  <c r="F269" i="7"/>
  <c r="P268" i="7"/>
  <c r="L268" i="7"/>
  <c r="H268" i="7"/>
  <c r="D268" i="7"/>
  <c r="N267" i="7"/>
  <c r="J267" i="7"/>
  <c r="F267" i="7"/>
  <c r="P266" i="7"/>
  <c r="L266" i="7"/>
  <c r="H266" i="7"/>
  <c r="D266" i="7"/>
  <c r="N265" i="7"/>
  <c r="J265" i="7"/>
  <c r="F265" i="7"/>
  <c r="P264" i="7"/>
  <c r="L264" i="7"/>
  <c r="H264" i="7"/>
  <c r="D264" i="7"/>
  <c r="N263" i="7"/>
  <c r="J263" i="7"/>
  <c r="F263" i="7"/>
  <c r="P262" i="7"/>
  <c r="L262" i="7"/>
  <c r="H262" i="7"/>
  <c r="D262" i="7"/>
  <c r="N261" i="7"/>
  <c r="J261" i="7"/>
  <c r="F261" i="7"/>
  <c r="P260" i="7"/>
  <c r="L260" i="7"/>
  <c r="H260" i="7"/>
  <c r="D260" i="7"/>
  <c r="N259" i="7"/>
  <c r="J259" i="7"/>
  <c r="F259" i="7"/>
  <c r="P258" i="7"/>
  <c r="L258" i="7"/>
  <c r="H258" i="7"/>
  <c r="D258" i="7"/>
  <c r="N257" i="7"/>
  <c r="J257" i="7"/>
  <c r="F257" i="7"/>
  <c r="P256" i="7"/>
  <c r="L256" i="7"/>
  <c r="H256" i="7"/>
  <c r="D256" i="7"/>
  <c r="N255" i="7"/>
  <c r="J255" i="7"/>
  <c r="F255" i="7"/>
  <c r="P254" i="7"/>
  <c r="L254" i="7"/>
  <c r="H254" i="7"/>
  <c r="D254" i="7"/>
  <c r="N253" i="7"/>
  <c r="J253" i="7"/>
  <c r="F253" i="7"/>
  <c r="P252" i="7"/>
  <c r="L252" i="7"/>
  <c r="H252" i="7"/>
  <c r="D252" i="7"/>
  <c r="N251" i="7"/>
  <c r="J251" i="7"/>
  <c r="F251" i="7"/>
  <c r="P250" i="7"/>
  <c r="J250" i="7"/>
  <c r="P249" i="7"/>
  <c r="H249" i="7"/>
  <c r="N248" i="7"/>
  <c r="F248" i="7"/>
  <c r="L247" i="7"/>
  <c r="D247" i="7"/>
  <c r="J246" i="7"/>
  <c r="P245" i="7"/>
  <c r="H245" i="7"/>
  <c r="N244" i="7"/>
  <c r="F244" i="7"/>
  <c r="L243" i="7"/>
  <c r="D243" i="7"/>
  <c r="J242" i="7"/>
  <c r="P241" i="7"/>
  <c r="H241" i="7"/>
  <c r="N240" i="7"/>
  <c r="L239" i="7"/>
  <c r="D239" i="7"/>
  <c r="J238" i="7"/>
  <c r="P237" i="7"/>
  <c r="N236" i="7"/>
  <c r="L233" i="7"/>
  <c r="E217" i="7"/>
  <c r="H272" i="7"/>
  <c r="H150" i="7"/>
  <c r="H152" i="7"/>
  <c r="H154" i="7"/>
  <c r="H156" i="7"/>
  <c r="H158" i="7"/>
  <c r="H160" i="7"/>
  <c r="H162" i="7"/>
  <c r="H164" i="7"/>
  <c r="H166" i="7"/>
  <c r="H168" i="7"/>
  <c r="H170" i="7"/>
  <c r="H149" i="7"/>
  <c r="H157" i="7"/>
  <c r="H165" i="7"/>
  <c r="H171" i="7"/>
  <c r="H173" i="7"/>
  <c r="H175" i="7"/>
  <c r="H177" i="7"/>
  <c r="H179" i="7"/>
  <c r="H181" i="7"/>
  <c r="H183" i="7"/>
  <c r="H185" i="7"/>
  <c r="H187" i="7"/>
  <c r="H189" i="7"/>
  <c r="H155" i="7"/>
  <c r="H163" i="7"/>
  <c r="H153" i="7"/>
  <c r="H161" i="7"/>
  <c r="H169" i="7"/>
  <c r="H172" i="7"/>
  <c r="H174" i="7"/>
  <c r="H176" i="7"/>
  <c r="H178" i="7"/>
  <c r="H180" i="7"/>
  <c r="H182" i="7"/>
  <c r="H184" i="7"/>
  <c r="H186" i="7"/>
  <c r="H188" i="7"/>
  <c r="H190" i="7"/>
  <c r="H167" i="7"/>
  <c r="H193" i="7"/>
  <c r="H195" i="7"/>
  <c r="H197" i="7"/>
  <c r="H199" i="7"/>
  <c r="H201" i="7"/>
  <c r="H203" i="7"/>
  <c r="H205" i="7"/>
  <c r="H207" i="7"/>
  <c r="H209" i="7"/>
  <c r="H211" i="7"/>
  <c r="H213" i="7"/>
  <c r="H215" i="7"/>
  <c r="H217" i="7"/>
  <c r="H219" i="7"/>
  <c r="H221" i="7"/>
  <c r="H223" i="7"/>
  <c r="H225" i="7"/>
  <c r="H227" i="7"/>
  <c r="H229" i="7"/>
  <c r="H231" i="7"/>
  <c r="H159" i="7"/>
  <c r="H151" i="7"/>
  <c r="H192" i="7"/>
  <c r="H194" i="7"/>
  <c r="H196" i="7"/>
  <c r="H198" i="7"/>
  <c r="H200" i="7"/>
  <c r="H202" i="7"/>
  <c r="H204" i="7"/>
  <c r="H206" i="7"/>
  <c r="H208" i="7"/>
  <c r="H210" i="7"/>
  <c r="H212" i="7"/>
  <c r="H214" i="7"/>
  <c r="H216" i="7"/>
  <c r="H218" i="7"/>
  <c r="H220" i="7"/>
  <c r="H222" i="7"/>
  <c r="H224" i="7"/>
  <c r="H226" i="7"/>
  <c r="H228" i="7"/>
  <c r="H230" i="7"/>
  <c r="H232" i="7"/>
  <c r="H191" i="7"/>
  <c r="H234" i="7"/>
  <c r="H236" i="7"/>
  <c r="H238" i="7"/>
  <c r="H240" i="7"/>
  <c r="H242" i="7"/>
  <c r="H244" i="7"/>
  <c r="H246" i="7"/>
  <c r="H248" i="7"/>
  <c r="H250" i="7"/>
  <c r="P272" i="7"/>
  <c r="P150" i="7"/>
  <c r="P152" i="7"/>
  <c r="P154" i="7"/>
  <c r="P156" i="7"/>
  <c r="P158" i="7"/>
  <c r="P160" i="7"/>
  <c r="P162" i="7"/>
  <c r="P164" i="7"/>
  <c r="P166" i="7"/>
  <c r="P168" i="7"/>
  <c r="P153" i="7"/>
  <c r="P161" i="7"/>
  <c r="P169" i="7"/>
  <c r="P173" i="7"/>
  <c r="P175" i="7"/>
  <c r="P177" i="7"/>
  <c r="P179" i="7"/>
  <c r="P181" i="7"/>
  <c r="P183" i="7"/>
  <c r="P185" i="7"/>
  <c r="P187" i="7"/>
  <c r="P151" i="7"/>
  <c r="P159" i="7"/>
  <c r="P167" i="7"/>
  <c r="P170" i="7"/>
  <c r="P171" i="7"/>
  <c r="P149" i="7"/>
  <c r="P157" i="7"/>
  <c r="P165" i="7"/>
  <c r="P172" i="7"/>
  <c r="P174" i="7"/>
  <c r="P176" i="7"/>
  <c r="P178" i="7"/>
  <c r="P180" i="7"/>
  <c r="P182" i="7"/>
  <c r="P184" i="7"/>
  <c r="P186" i="7"/>
  <c r="P188" i="7"/>
  <c r="P190" i="7"/>
  <c r="P189" i="7"/>
  <c r="P193" i="7"/>
  <c r="P195" i="7"/>
  <c r="P197" i="7"/>
  <c r="P199" i="7"/>
  <c r="P201" i="7"/>
  <c r="P203" i="7"/>
  <c r="P205" i="7"/>
  <c r="P207" i="7"/>
  <c r="P209" i="7"/>
  <c r="P211" i="7"/>
  <c r="P213" i="7"/>
  <c r="P215" i="7"/>
  <c r="P217" i="7"/>
  <c r="P219" i="7"/>
  <c r="P221" i="7"/>
  <c r="P223" i="7"/>
  <c r="P225" i="7"/>
  <c r="P227" i="7"/>
  <c r="P229" i="7"/>
  <c r="P231" i="7"/>
  <c r="P163" i="7"/>
  <c r="P155" i="7"/>
  <c r="P192" i="7"/>
  <c r="P194" i="7"/>
  <c r="P196" i="7"/>
  <c r="P198" i="7"/>
  <c r="P200" i="7"/>
  <c r="P202" i="7"/>
  <c r="P204" i="7"/>
  <c r="P206" i="7"/>
  <c r="P208" i="7"/>
  <c r="P210" i="7"/>
  <c r="P212" i="7"/>
  <c r="P214" i="7"/>
  <c r="P216" i="7"/>
  <c r="P218" i="7"/>
  <c r="P220" i="7"/>
  <c r="P222" i="7"/>
  <c r="P224" i="7"/>
  <c r="P226" i="7"/>
  <c r="P228" i="7"/>
  <c r="P230" i="7"/>
  <c r="P191" i="7"/>
  <c r="P234" i="7"/>
  <c r="P236" i="7"/>
  <c r="P238" i="7"/>
  <c r="P240" i="7"/>
  <c r="P242" i="7"/>
  <c r="P244" i="7"/>
  <c r="P246" i="7"/>
  <c r="P248" i="7"/>
  <c r="D271" i="7"/>
  <c r="I149" i="7"/>
  <c r="I151" i="7"/>
  <c r="I153" i="7"/>
  <c r="I155" i="7"/>
  <c r="I157" i="7"/>
  <c r="I159" i="7"/>
  <c r="I161" i="7"/>
  <c r="I163" i="7"/>
  <c r="I165" i="7"/>
  <c r="I167" i="7"/>
  <c r="I169" i="7"/>
  <c r="I171" i="7"/>
  <c r="I272" i="7"/>
  <c r="I150" i="7"/>
  <c r="I152" i="7"/>
  <c r="I154" i="7"/>
  <c r="I156" i="7"/>
  <c r="I158" i="7"/>
  <c r="I160" i="7"/>
  <c r="I162" i="7"/>
  <c r="I164" i="7"/>
  <c r="I166" i="7"/>
  <c r="I168" i="7"/>
  <c r="I170" i="7"/>
  <c r="I173" i="7"/>
  <c r="I175" i="7"/>
  <c r="I177" i="7"/>
  <c r="I179" i="7"/>
  <c r="I181" i="7"/>
  <c r="I183" i="7"/>
  <c r="I185" i="7"/>
  <c r="I187" i="7"/>
  <c r="I178" i="7"/>
  <c r="I186" i="7"/>
  <c r="I189" i="7"/>
  <c r="I191" i="7"/>
  <c r="I174" i="7"/>
  <c r="I182" i="7"/>
  <c r="I188" i="7"/>
  <c r="I194" i="7"/>
  <c r="I198" i="7"/>
  <c r="I202" i="7"/>
  <c r="I206" i="7"/>
  <c r="I210" i="7"/>
  <c r="I214" i="7"/>
  <c r="I218" i="7"/>
  <c r="I222" i="7"/>
  <c r="I226" i="7"/>
  <c r="I230" i="7"/>
  <c r="I172" i="7"/>
  <c r="I184" i="7"/>
  <c r="I193" i="7"/>
  <c r="I197" i="7"/>
  <c r="I201" i="7"/>
  <c r="I205" i="7"/>
  <c r="I209" i="7"/>
  <c r="I213" i="7"/>
  <c r="I217" i="7"/>
  <c r="I221" i="7"/>
  <c r="I225" i="7"/>
  <c r="I229" i="7"/>
  <c r="I180" i="7"/>
  <c r="I192" i="7"/>
  <c r="I196" i="7"/>
  <c r="I200" i="7"/>
  <c r="I204" i="7"/>
  <c r="I176" i="7"/>
  <c r="I190" i="7"/>
  <c r="I195" i="7"/>
  <c r="I199" i="7"/>
  <c r="I203" i="7"/>
  <c r="I208" i="7"/>
  <c r="I216" i="7"/>
  <c r="I224" i="7"/>
  <c r="I232" i="7"/>
  <c r="I233" i="7"/>
  <c r="I235" i="7"/>
  <c r="I207" i="7"/>
  <c r="I215" i="7"/>
  <c r="I223" i="7"/>
  <c r="I231" i="7"/>
  <c r="I212" i="7"/>
  <c r="I220" i="7"/>
  <c r="I228" i="7"/>
  <c r="I234" i="7"/>
  <c r="I236" i="7"/>
  <c r="I238" i="7"/>
  <c r="I240" i="7"/>
  <c r="I242" i="7"/>
  <c r="I244" i="7"/>
  <c r="I246" i="7"/>
  <c r="I248" i="7"/>
  <c r="I250" i="7"/>
  <c r="M149" i="7"/>
  <c r="M151" i="7"/>
  <c r="M153" i="7"/>
  <c r="M155" i="7"/>
  <c r="M157" i="7"/>
  <c r="M159" i="7"/>
  <c r="M161" i="7"/>
  <c r="M163" i="7"/>
  <c r="M165" i="7"/>
  <c r="M167" i="7"/>
  <c r="M169" i="7"/>
  <c r="M272" i="7"/>
  <c r="M150" i="7"/>
  <c r="M152" i="7"/>
  <c r="M154" i="7"/>
  <c r="M156" i="7"/>
  <c r="M158" i="7"/>
  <c r="M160" i="7"/>
  <c r="M162" i="7"/>
  <c r="M164" i="7"/>
  <c r="M166" i="7"/>
  <c r="M168" i="7"/>
  <c r="M170" i="7"/>
  <c r="M173" i="7"/>
  <c r="M175" i="7"/>
  <c r="M177" i="7"/>
  <c r="M179" i="7"/>
  <c r="M181" i="7"/>
  <c r="M183" i="7"/>
  <c r="M185" i="7"/>
  <c r="M187" i="7"/>
  <c r="M172" i="7"/>
  <c r="M180" i="7"/>
  <c r="M188" i="7"/>
  <c r="M190" i="7"/>
  <c r="M171" i="7"/>
  <c r="M176" i="7"/>
  <c r="M184" i="7"/>
  <c r="M189" i="7"/>
  <c r="M174" i="7"/>
  <c r="M192" i="7"/>
  <c r="M196" i="7"/>
  <c r="M200" i="7"/>
  <c r="M204" i="7"/>
  <c r="M208" i="7"/>
  <c r="M212" i="7"/>
  <c r="M216" i="7"/>
  <c r="M220" i="7"/>
  <c r="M224" i="7"/>
  <c r="M228" i="7"/>
  <c r="M232" i="7"/>
  <c r="M186" i="7"/>
  <c r="M195" i="7"/>
  <c r="M199" i="7"/>
  <c r="M203" i="7"/>
  <c r="M207" i="7"/>
  <c r="M211" i="7"/>
  <c r="M215" i="7"/>
  <c r="M219" i="7"/>
  <c r="M223" i="7"/>
  <c r="M227" i="7"/>
  <c r="M231" i="7"/>
  <c r="M182" i="7"/>
  <c r="M191" i="7"/>
  <c r="M194" i="7"/>
  <c r="M198" i="7"/>
  <c r="M202" i="7"/>
  <c r="M206" i="7"/>
  <c r="M178" i="7"/>
  <c r="M193" i="7"/>
  <c r="M197" i="7"/>
  <c r="M201" i="7"/>
  <c r="M205" i="7"/>
  <c r="M210" i="7"/>
  <c r="M218" i="7"/>
  <c r="M226" i="7"/>
  <c r="M233" i="7"/>
  <c r="M235" i="7"/>
  <c r="M209" i="7"/>
  <c r="M217" i="7"/>
  <c r="M225" i="7"/>
  <c r="M214" i="7"/>
  <c r="M222" i="7"/>
  <c r="M230" i="7"/>
  <c r="M234" i="7"/>
  <c r="M236" i="7"/>
  <c r="M238" i="7"/>
  <c r="M240" i="7"/>
  <c r="M242" i="7"/>
  <c r="M244" i="7"/>
  <c r="M246" i="7"/>
  <c r="M248" i="7"/>
  <c r="M250" i="7"/>
  <c r="I270" i="7"/>
  <c r="I268" i="7"/>
  <c r="E266" i="7"/>
  <c r="I264" i="7"/>
  <c r="M262" i="7"/>
  <c r="I262" i="7"/>
  <c r="M260" i="7"/>
  <c r="I260" i="7"/>
  <c r="E260" i="7"/>
  <c r="M258" i="7"/>
  <c r="I258" i="7"/>
  <c r="E258" i="7"/>
  <c r="M256" i="7"/>
  <c r="I256" i="7"/>
  <c r="E256" i="7"/>
  <c r="M254" i="7"/>
  <c r="I254" i="7"/>
  <c r="E254" i="7"/>
  <c r="M252" i="7"/>
  <c r="I252" i="7"/>
  <c r="E252" i="7"/>
  <c r="I249" i="7"/>
  <c r="M247" i="7"/>
  <c r="E247" i="7"/>
  <c r="I245" i="7"/>
  <c r="M243" i="7"/>
  <c r="E243" i="7"/>
  <c r="I241" i="7"/>
  <c r="M239" i="7"/>
  <c r="E239" i="7"/>
  <c r="I237" i="7"/>
  <c r="D235" i="7"/>
  <c r="P233" i="7"/>
  <c r="I227" i="7"/>
  <c r="M213" i="7"/>
  <c r="E209" i="7"/>
  <c r="F149" i="7"/>
  <c r="F151" i="7"/>
  <c r="F153" i="7"/>
  <c r="F155" i="7"/>
  <c r="F157" i="7"/>
  <c r="F159" i="7"/>
  <c r="F161" i="7"/>
  <c r="F163" i="7"/>
  <c r="F165" i="7"/>
  <c r="F167" i="7"/>
  <c r="F169" i="7"/>
  <c r="F272" i="7"/>
  <c r="F156" i="7"/>
  <c r="F164" i="7"/>
  <c r="F172" i="7"/>
  <c r="F174" i="7"/>
  <c r="F176" i="7"/>
  <c r="F178" i="7"/>
  <c r="F180" i="7"/>
  <c r="F182" i="7"/>
  <c r="F184" i="7"/>
  <c r="F186" i="7"/>
  <c r="F188" i="7"/>
  <c r="F154" i="7"/>
  <c r="F162" i="7"/>
  <c r="F170" i="7"/>
  <c r="F152" i="7"/>
  <c r="F160" i="7"/>
  <c r="F168" i="7"/>
  <c r="F173" i="7"/>
  <c r="F175" i="7"/>
  <c r="F177" i="7"/>
  <c r="F179" i="7"/>
  <c r="F181" i="7"/>
  <c r="F183" i="7"/>
  <c r="F185" i="7"/>
  <c r="F187" i="7"/>
  <c r="F189" i="7"/>
  <c r="F191" i="7"/>
  <c r="F158" i="7"/>
  <c r="F171" i="7"/>
  <c r="F192" i="7"/>
  <c r="F194" i="7"/>
  <c r="F196" i="7"/>
  <c r="F198" i="7"/>
  <c r="F200" i="7"/>
  <c r="F202" i="7"/>
  <c r="F204" i="7"/>
  <c r="F206" i="7"/>
  <c r="F208" i="7"/>
  <c r="F210" i="7"/>
  <c r="F212" i="7"/>
  <c r="F214" i="7"/>
  <c r="F216" i="7"/>
  <c r="F218" i="7"/>
  <c r="F220" i="7"/>
  <c r="F222" i="7"/>
  <c r="F224" i="7"/>
  <c r="F226" i="7"/>
  <c r="F228" i="7"/>
  <c r="F230" i="7"/>
  <c r="F232" i="7"/>
  <c r="F150" i="7"/>
  <c r="F193" i="7"/>
  <c r="F195" i="7"/>
  <c r="F197" i="7"/>
  <c r="F199" i="7"/>
  <c r="F201" i="7"/>
  <c r="F203" i="7"/>
  <c r="F205" i="7"/>
  <c r="F207" i="7"/>
  <c r="F209" i="7"/>
  <c r="F211" i="7"/>
  <c r="F213" i="7"/>
  <c r="F215" i="7"/>
  <c r="F217" i="7"/>
  <c r="F219" i="7"/>
  <c r="F221" i="7"/>
  <c r="F223" i="7"/>
  <c r="F225" i="7"/>
  <c r="F227" i="7"/>
  <c r="F229" i="7"/>
  <c r="F231" i="7"/>
  <c r="F190" i="7"/>
  <c r="F166" i="7"/>
  <c r="F233" i="7"/>
  <c r="F235" i="7"/>
  <c r="F237" i="7"/>
  <c r="F239" i="7"/>
  <c r="F241" i="7"/>
  <c r="F243" i="7"/>
  <c r="F245" i="7"/>
  <c r="F247" i="7"/>
  <c r="F249" i="7"/>
  <c r="N149" i="7"/>
  <c r="N151" i="7"/>
  <c r="N153" i="7"/>
  <c r="N155" i="7"/>
  <c r="N157" i="7"/>
  <c r="N159" i="7"/>
  <c r="N161" i="7"/>
  <c r="N163" i="7"/>
  <c r="N165" i="7"/>
  <c r="N167" i="7"/>
  <c r="N169" i="7"/>
  <c r="N152" i="7"/>
  <c r="N160" i="7"/>
  <c r="N168" i="7"/>
  <c r="N170" i="7"/>
  <c r="N171" i="7"/>
  <c r="N172" i="7"/>
  <c r="N174" i="7"/>
  <c r="N176" i="7"/>
  <c r="N178" i="7"/>
  <c r="N180" i="7"/>
  <c r="N182" i="7"/>
  <c r="N184" i="7"/>
  <c r="N186" i="7"/>
  <c r="N188" i="7"/>
  <c r="N150" i="7"/>
  <c r="N158" i="7"/>
  <c r="N166" i="7"/>
  <c r="N272" i="7"/>
  <c r="N156" i="7"/>
  <c r="N164" i="7"/>
  <c r="N173" i="7"/>
  <c r="N175" i="7"/>
  <c r="N177" i="7"/>
  <c r="N179" i="7"/>
  <c r="N181" i="7"/>
  <c r="N183" i="7"/>
  <c r="N185" i="7"/>
  <c r="N187" i="7"/>
  <c r="N189" i="7"/>
  <c r="N191" i="7"/>
  <c r="N162" i="7"/>
  <c r="N192" i="7"/>
  <c r="N194" i="7"/>
  <c r="N196" i="7"/>
  <c r="N198" i="7"/>
  <c r="N200" i="7"/>
  <c r="N202" i="7"/>
  <c r="N204" i="7"/>
  <c r="N206" i="7"/>
  <c r="N208" i="7"/>
  <c r="N210" i="7"/>
  <c r="N212" i="7"/>
  <c r="N214" i="7"/>
  <c r="N216" i="7"/>
  <c r="N218" i="7"/>
  <c r="N220" i="7"/>
  <c r="N222" i="7"/>
  <c r="N224" i="7"/>
  <c r="N226" i="7"/>
  <c r="N228" i="7"/>
  <c r="N230" i="7"/>
  <c r="N154" i="7"/>
  <c r="N193" i="7"/>
  <c r="N195" i="7"/>
  <c r="N197" i="7"/>
  <c r="N199" i="7"/>
  <c r="N201" i="7"/>
  <c r="N203" i="7"/>
  <c r="N205" i="7"/>
  <c r="N207" i="7"/>
  <c r="N209" i="7"/>
  <c r="N211" i="7"/>
  <c r="N213" i="7"/>
  <c r="N215" i="7"/>
  <c r="N217" i="7"/>
  <c r="N219" i="7"/>
  <c r="N221" i="7"/>
  <c r="N223" i="7"/>
  <c r="N225" i="7"/>
  <c r="N227" i="7"/>
  <c r="N229" i="7"/>
  <c r="N231" i="7"/>
  <c r="N190" i="7"/>
  <c r="N232" i="7"/>
  <c r="N233" i="7"/>
  <c r="N235" i="7"/>
  <c r="N237" i="7"/>
  <c r="N239" i="7"/>
  <c r="N241" i="7"/>
  <c r="N243" i="7"/>
  <c r="N245" i="7"/>
  <c r="N247" i="7"/>
  <c r="N249" i="7"/>
  <c r="C272" i="7"/>
  <c r="C150" i="7"/>
  <c r="C152" i="7"/>
  <c r="C154" i="7"/>
  <c r="C156" i="7"/>
  <c r="C158" i="7"/>
  <c r="C160" i="7"/>
  <c r="C162" i="7"/>
  <c r="C164" i="7"/>
  <c r="C166" i="7"/>
  <c r="C168" i="7"/>
  <c r="C170" i="7"/>
  <c r="C149" i="7"/>
  <c r="C151" i="7"/>
  <c r="C153" i="7"/>
  <c r="C155" i="7"/>
  <c r="C157" i="7"/>
  <c r="C159" i="7"/>
  <c r="C161" i="7"/>
  <c r="C163" i="7"/>
  <c r="C165" i="7"/>
  <c r="C167" i="7"/>
  <c r="C169" i="7"/>
  <c r="C171" i="7"/>
  <c r="C174" i="7"/>
  <c r="C176" i="7"/>
  <c r="C178" i="7"/>
  <c r="C180" i="7"/>
  <c r="C182" i="7"/>
  <c r="C184" i="7"/>
  <c r="C186" i="7"/>
  <c r="C188" i="7"/>
  <c r="C172" i="7"/>
  <c r="C175" i="7"/>
  <c r="C183" i="7"/>
  <c r="C173" i="7"/>
  <c r="C179" i="7"/>
  <c r="C187" i="7"/>
  <c r="C192" i="7"/>
  <c r="C177" i="7"/>
  <c r="C195" i="7"/>
  <c r="C199" i="7"/>
  <c r="C203" i="7"/>
  <c r="C207" i="7"/>
  <c r="C211" i="7"/>
  <c r="C215" i="7"/>
  <c r="C219" i="7"/>
  <c r="C223" i="7"/>
  <c r="C227" i="7"/>
  <c r="C231" i="7"/>
  <c r="C233" i="7"/>
  <c r="C189" i="7"/>
  <c r="C190" i="7"/>
  <c r="C194" i="7"/>
  <c r="C198" i="7"/>
  <c r="C202" i="7"/>
  <c r="C206" i="7"/>
  <c r="C210" i="7"/>
  <c r="C214" i="7"/>
  <c r="C218" i="7"/>
  <c r="C222" i="7"/>
  <c r="C226" i="7"/>
  <c r="C230" i="7"/>
  <c r="C185" i="7"/>
  <c r="C191" i="7"/>
  <c r="C193" i="7"/>
  <c r="C197" i="7"/>
  <c r="C201" i="7"/>
  <c r="C205" i="7"/>
  <c r="C181" i="7"/>
  <c r="C196" i="7"/>
  <c r="C200" i="7"/>
  <c r="C204" i="7"/>
  <c r="C213" i="7"/>
  <c r="C221" i="7"/>
  <c r="C229" i="7"/>
  <c r="C234" i="7"/>
  <c r="C236" i="7"/>
  <c r="C212" i="7"/>
  <c r="C220" i="7"/>
  <c r="C228" i="7"/>
  <c r="C209" i="7"/>
  <c r="C217" i="7"/>
  <c r="C225" i="7"/>
  <c r="C235" i="7"/>
  <c r="C237" i="7"/>
  <c r="C239" i="7"/>
  <c r="C241" i="7"/>
  <c r="C243" i="7"/>
  <c r="C245" i="7"/>
  <c r="C247" i="7"/>
  <c r="C249" i="7"/>
  <c r="G272" i="7"/>
  <c r="G150" i="7"/>
  <c r="G152" i="7"/>
  <c r="G154" i="7"/>
  <c r="G156" i="7"/>
  <c r="G158" i="7"/>
  <c r="G160" i="7"/>
  <c r="G162" i="7"/>
  <c r="G164" i="7"/>
  <c r="G166" i="7"/>
  <c r="G168" i="7"/>
  <c r="G170" i="7"/>
  <c r="G149" i="7"/>
  <c r="G151" i="7"/>
  <c r="G153" i="7"/>
  <c r="G155" i="7"/>
  <c r="G157" i="7"/>
  <c r="G159" i="7"/>
  <c r="G161" i="7"/>
  <c r="G163" i="7"/>
  <c r="G165" i="7"/>
  <c r="G167" i="7"/>
  <c r="G169" i="7"/>
  <c r="G171" i="7"/>
  <c r="G172" i="7"/>
  <c r="G174" i="7"/>
  <c r="G176" i="7"/>
  <c r="G178" i="7"/>
  <c r="G180" i="7"/>
  <c r="G182" i="7"/>
  <c r="G184" i="7"/>
  <c r="G186" i="7"/>
  <c r="G188" i="7"/>
  <c r="G177" i="7"/>
  <c r="G185" i="7"/>
  <c r="G190" i="7"/>
  <c r="G173" i="7"/>
  <c r="G181" i="7"/>
  <c r="G191" i="7"/>
  <c r="G179" i="7"/>
  <c r="G193" i="7"/>
  <c r="G197" i="7"/>
  <c r="G201" i="7"/>
  <c r="G205" i="7"/>
  <c r="G209" i="7"/>
  <c r="G213" i="7"/>
  <c r="G217" i="7"/>
  <c r="G221" i="7"/>
  <c r="G225" i="7"/>
  <c r="G229" i="7"/>
  <c r="G175" i="7"/>
  <c r="G192" i="7"/>
  <c r="G196" i="7"/>
  <c r="G200" i="7"/>
  <c r="G204" i="7"/>
  <c r="G208" i="7"/>
  <c r="G212" i="7"/>
  <c r="G216" i="7"/>
  <c r="G220" i="7"/>
  <c r="G224" i="7"/>
  <c r="G228" i="7"/>
  <c r="G232" i="7"/>
  <c r="G187" i="7"/>
  <c r="G189" i="7"/>
  <c r="G195" i="7"/>
  <c r="G199" i="7"/>
  <c r="G203" i="7"/>
  <c r="G183" i="7"/>
  <c r="G194" i="7"/>
  <c r="G198" i="7"/>
  <c r="G202" i="7"/>
  <c r="G206" i="7"/>
  <c r="G207" i="7"/>
  <c r="G215" i="7"/>
  <c r="G223" i="7"/>
  <c r="G231" i="7"/>
  <c r="G234" i="7"/>
  <c r="G236" i="7"/>
  <c r="G214" i="7"/>
  <c r="G222" i="7"/>
  <c r="G230" i="7"/>
  <c r="G211" i="7"/>
  <c r="G219" i="7"/>
  <c r="G227" i="7"/>
  <c r="G233" i="7"/>
  <c r="G235" i="7"/>
  <c r="G237" i="7"/>
  <c r="G239" i="7"/>
  <c r="G241" i="7"/>
  <c r="G243" i="7"/>
  <c r="G245" i="7"/>
  <c r="G247" i="7"/>
  <c r="G249" i="7"/>
  <c r="K272" i="7"/>
  <c r="K150" i="7"/>
  <c r="K152" i="7"/>
  <c r="K154" i="7"/>
  <c r="K156" i="7"/>
  <c r="K158" i="7"/>
  <c r="K160" i="7"/>
  <c r="K162" i="7"/>
  <c r="K164" i="7"/>
  <c r="K166" i="7"/>
  <c r="K168" i="7"/>
  <c r="K170" i="7"/>
  <c r="K149" i="7"/>
  <c r="K151" i="7"/>
  <c r="K153" i="7"/>
  <c r="K155" i="7"/>
  <c r="K157" i="7"/>
  <c r="K159" i="7"/>
  <c r="K161" i="7"/>
  <c r="K163" i="7"/>
  <c r="K165" i="7"/>
  <c r="K167" i="7"/>
  <c r="K169" i="7"/>
  <c r="K171" i="7"/>
  <c r="K172" i="7"/>
  <c r="K174" i="7"/>
  <c r="K176" i="7"/>
  <c r="K178" i="7"/>
  <c r="K180" i="7"/>
  <c r="K182" i="7"/>
  <c r="K184" i="7"/>
  <c r="K186" i="7"/>
  <c r="K188" i="7"/>
  <c r="K179" i="7"/>
  <c r="K187" i="7"/>
  <c r="K175" i="7"/>
  <c r="K183" i="7"/>
  <c r="K181" i="7"/>
  <c r="K190" i="7"/>
  <c r="K195" i="7"/>
  <c r="K199" i="7"/>
  <c r="K203" i="7"/>
  <c r="K207" i="7"/>
  <c r="K211" i="7"/>
  <c r="K215" i="7"/>
  <c r="K219" i="7"/>
  <c r="K223" i="7"/>
  <c r="K227" i="7"/>
  <c r="K231" i="7"/>
  <c r="K177" i="7"/>
  <c r="K191" i="7"/>
  <c r="K194" i="7"/>
  <c r="K198" i="7"/>
  <c r="K202" i="7"/>
  <c r="K206" i="7"/>
  <c r="K210" i="7"/>
  <c r="K214" i="7"/>
  <c r="K218" i="7"/>
  <c r="K222" i="7"/>
  <c r="K226" i="7"/>
  <c r="K230" i="7"/>
  <c r="K173" i="7"/>
  <c r="K193" i="7"/>
  <c r="K197" i="7"/>
  <c r="K201" i="7"/>
  <c r="K205" i="7"/>
  <c r="K185" i="7"/>
  <c r="K189" i="7"/>
  <c r="K192" i="7"/>
  <c r="K196" i="7"/>
  <c r="K200" i="7"/>
  <c r="K204" i="7"/>
  <c r="K209" i="7"/>
  <c r="K217" i="7"/>
  <c r="K225" i="7"/>
  <c r="K234" i="7"/>
  <c r="K208" i="7"/>
  <c r="K216" i="7"/>
  <c r="K224" i="7"/>
  <c r="K232" i="7"/>
  <c r="K213" i="7"/>
  <c r="K221" i="7"/>
  <c r="K229" i="7"/>
  <c r="K233" i="7"/>
  <c r="K235" i="7"/>
  <c r="K237" i="7"/>
  <c r="K239" i="7"/>
  <c r="K241" i="7"/>
  <c r="K243" i="7"/>
  <c r="K245" i="7"/>
  <c r="K247" i="7"/>
  <c r="K249" i="7"/>
  <c r="O272" i="7"/>
  <c r="O150" i="7"/>
  <c r="O152" i="7"/>
  <c r="O154" i="7"/>
  <c r="O156" i="7"/>
  <c r="O158" i="7"/>
  <c r="O160" i="7"/>
  <c r="O162" i="7"/>
  <c r="O164" i="7"/>
  <c r="O166" i="7"/>
  <c r="O168" i="7"/>
  <c r="O170" i="7"/>
  <c r="O149" i="7"/>
  <c r="O151" i="7"/>
  <c r="O153" i="7"/>
  <c r="O155" i="7"/>
  <c r="O157" i="7"/>
  <c r="O159" i="7"/>
  <c r="O161" i="7"/>
  <c r="O163" i="7"/>
  <c r="O165" i="7"/>
  <c r="O167" i="7"/>
  <c r="O169" i="7"/>
  <c r="O171" i="7"/>
  <c r="O172" i="7"/>
  <c r="O174" i="7"/>
  <c r="O176" i="7"/>
  <c r="O178" i="7"/>
  <c r="O180" i="7"/>
  <c r="O182" i="7"/>
  <c r="O184" i="7"/>
  <c r="O186" i="7"/>
  <c r="O188" i="7"/>
  <c r="O173" i="7"/>
  <c r="O181" i="7"/>
  <c r="O191" i="7"/>
  <c r="O177" i="7"/>
  <c r="O185" i="7"/>
  <c r="O190" i="7"/>
  <c r="O183" i="7"/>
  <c r="O189" i="7"/>
  <c r="O193" i="7"/>
  <c r="O197" i="7"/>
  <c r="O201" i="7"/>
  <c r="O205" i="7"/>
  <c r="O209" i="7"/>
  <c r="O213" i="7"/>
  <c r="O217" i="7"/>
  <c r="O221" i="7"/>
  <c r="O225" i="7"/>
  <c r="O229" i="7"/>
  <c r="O179" i="7"/>
  <c r="O192" i="7"/>
  <c r="O196" i="7"/>
  <c r="O200" i="7"/>
  <c r="O204" i="7"/>
  <c r="O208" i="7"/>
  <c r="O212" i="7"/>
  <c r="O216" i="7"/>
  <c r="O220" i="7"/>
  <c r="O224" i="7"/>
  <c r="O228" i="7"/>
  <c r="O175" i="7"/>
  <c r="O195" i="7"/>
  <c r="O199" i="7"/>
  <c r="O203" i="7"/>
  <c r="O187" i="7"/>
  <c r="O194" i="7"/>
  <c r="O198" i="7"/>
  <c r="O202" i="7"/>
  <c r="O211" i="7"/>
  <c r="O219" i="7"/>
  <c r="O227" i="7"/>
  <c r="O234" i="7"/>
  <c r="O210" i="7"/>
  <c r="O218" i="7"/>
  <c r="O226" i="7"/>
  <c r="O207" i="7"/>
  <c r="O215" i="7"/>
  <c r="O223" i="7"/>
  <c r="O231" i="7"/>
  <c r="O232" i="7"/>
  <c r="O233" i="7"/>
  <c r="O235" i="7"/>
  <c r="O237" i="7"/>
  <c r="O239" i="7"/>
  <c r="O241" i="7"/>
  <c r="O243" i="7"/>
  <c r="O245" i="7"/>
  <c r="O247" i="7"/>
  <c r="O249" i="7"/>
  <c r="D148" i="7"/>
  <c r="H148" i="7"/>
  <c r="L148" i="7"/>
  <c r="P148" i="7"/>
  <c r="M271" i="7"/>
  <c r="I271" i="7"/>
  <c r="E271" i="7"/>
  <c r="O270" i="7"/>
  <c r="K270" i="7"/>
  <c r="G270" i="7"/>
  <c r="C270" i="7"/>
  <c r="M269" i="7"/>
  <c r="I269" i="7"/>
  <c r="E269" i="7"/>
  <c r="O268" i="7"/>
  <c r="K268" i="7"/>
  <c r="G268" i="7"/>
  <c r="C268" i="7"/>
  <c r="M267" i="7"/>
  <c r="I267" i="7"/>
  <c r="E267" i="7"/>
  <c r="O266" i="7"/>
  <c r="K266" i="7"/>
  <c r="G266" i="7"/>
  <c r="C266" i="7"/>
  <c r="M265" i="7"/>
  <c r="I265" i="7"/>
  <c r="E265" i="7"/>
  <c r="O264" i="7"/>
  <c r="K264" i="7"/>
  <c r="G264" i="7"/>
  <c r="C264" i="7"/>
  <c r="M263" i="7"/>
  <c r="I263" i="7"/>
  <c r="E263" i="7"/>
  <c r="O262" i="7"/>
  <c r="K262" i="7"/>
  <c r="G262" i="7"/>
  <c r="C262" i="7"/>
  <c r="M261" i="7"/>
  <c r="I261" i="7"/>
  <c r="E261" i="7"/>
  <c r="O260" i="7"/>
  <c r="K260" i="7"/>
  <c r="G260" i="7"/>
  <c r="C260" i="7"/>
  <c r="M259" i="7"/>
  <c r="I259" i="7"/>
  <c r="E259" i="7"/>
  <c r="O258" i="7"/>
  <c r="K258" i="7"/>
  <c r="G258" i="7"/>
  <c r="C258" i="7"/>
  <c r="M257" i="7"/>
  <c r="I257" i="7"/>
  <c r="E257" i="7"/>
  <c r="O256" i="7"/>
  <c r="K256" i="7"/>
  <c r="G256" i="7"/>
  <c r="C256" i="7"/>
  <c r="M255" i="7"/>
  <c r="I255" i="7"/>
  <c r="E255" i="7"/>
  <c r="O254" i="7"/>
  <c r="K254" i="7"/>
  <c r="G254" i="7"/>
  <c r="C254" i="7"/>
  <c r="M253" i="7"/>
  <c r="I253" i="7"/>
  <c r="E253" i="7"/>
  <c r="O252" i="7"/>
  <c r="K252" i="7"/>
  <c r="G252" i="7"/>
  <c r="C252" i="7"/>
  <c r="M251" i="7"/>
  <c r="I251" i="7"/>
  <c r="E251" i="7"/>
  <c r="O250" i="7"/>
  <c r="G250" i="7"/>
  <c r="M249" i="7"/>
  <c r="E249" i="7"/>
  <c r="K248" i="7"/>
  <c r="C248" i="7"/>
  <c r="I247" i="7"/>
  <c r="O246" i="7"/>
  <c r="G246" i="7"/>
  <c r="M245" i="7"/>
  <c r="E245" i="7"/>
  <c r="K244" i="7"/>
  <c r="C244" i="7"/>
  <c r="I243" i="7"/>
  <c r="O242" i="7"/>
  <c r="G242" i="7"/>
  <c r="M241" i="7"/>
  <c r="E241" i="7"/>
  <c r="K240" i="7"/>
  <c r="C240" i="7"/>
  <c r="I239" i="7"/>
  <c r="O238" i="7"/>
  <c r="G238" i="7"/>
  <c r="M237" i="7"/>
  <c r="E237" i="7"/>
  <c r="K236" i="7"/>
  <c r="L235" i="7"/>
  <c r="J234" i="7"/>
  <c r="H233" i="7"/>
  <c r="M229" i="7"/>
  <c r="E225" i="7"/>
  <c r="K220" i="7"/>
  <c r="C216" i="7"/>
  <c r="I211" i="7"/>
  <c r="O206" i="7"/>
  <c r="Q137" i="4"/>
  <c r="R137" i="4" s="1"/>
  <c r="S137" i="4" s="1"/>
  <c r="K7" i="8"/>
  <c r="Q7" i="8" s="1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P133" i="7"/>
  <c r="P135" i="7" s="1"/>
  <c r="O133" i="7"/>
  <c r="O135" i="7" s="1"/>
  <c r="N133" i="7"/>
  <c r="N135" i="7" s="1"/>
  <c r="M133" i="7"/>
  <c r="L133" i="7"/>
  <c r="L135" i="7" s="1"/>
  <c r="K133" i="7"/>
  <c r="K135" i="7" s="1"/>
  <c r="J133" i="7"/>
  <c r="J135" i="7" s="1"/>
  <c r="I133" i="7"/>
  <c r="H133" i="7"/>
  <c r="H135" i="7" s="1"/>
  <c r="G133" i="7"/>
  <c r="G135" i="7" s="1"/>
  <c r="F133" i="7"/>
  <c r="F135" i="7" s="1"/>
  <c r="E133" i="7"/>
  <c r="D133" i="7"/>
  <c r="D135" i="7" s="1"/>
  <c r="C133" i="7"/>
  <c r="AA11" i="9"/>
  <c r="Y11" i="9"/>
  <c r="W11" i="9"/>
  <c r="U11" i="9"/>
  <c r="S11" i="9"/>
  <c r="Q11" i="9"/>
  <c r="O11" i="9"/>
  <c r="M11" i="9"/>
  <c r="K11" i="9"/>
  <c r="I11" i="9"/>
  <c r="G11" i="9"/>
  <c r="E11" i="9"/>
  <c r="C11" i="9"/>
  <c r="AA10" i="9"/>
  <c r="Y10" i="9"/>
  <c r="W10" i="9"/>
  <c r="U10" i="9"/>
  <c r="S10" i="9"/>
  <c r="Q10" i="9"/>
  <c r="O10" i="9"/>
  <c r="M10" i="9"/>
  <c r="K10" i="9"/>
  <c r="I10" i="9"/>
  <c r="G10" i="9"/>
  <c r="E10" i="9"/>
  <c r="C10" i="9"/>
  <c r="AA9" i="9"/>
  <c r="Y9" i="9"/>
  <c r="W9" i="9"/>
  <c r="U9" i="9"/>
  <c r="S9" i="9"/>
  <c r="Q9" i="9"/>
  <c r="O9" i="9"/>
  <c r="M9" i="9"/>
  <c r="K9" i="9"/>
  <c r="I9" i="9"/>
  <c r="G9" i="9"/>
  <c r="E9" i="9"/>
  <c r="C9" i="9"/>
  <c r="AA8" i="9"/>
  <c r="Y8" i="9"/>
  <c r="W8" i="9"/>
  <c r="U8" i="9"/>
  <c r="S8" i="9"/>
  <c r="Q8" i="9"/>
  <c r="O8" i="9"/>
  <c r="M8" i="9"/>
  <c r="K8" i="9"/>
  <c r="I8" i="9"/>
  <c r="G8" i="9"/>
  <c r="E8" i="9"/>
  <c r="C8" i="9"/>
  <c r="AA7" i="9"/>
  <c r="Y7" i="9"/>
  <c r="W7" i="9"/>
  <c r="U7" i="9"/>
  <c r="S7" i="9"/>
  <c r="Q7" i="9"/>
  <c r="O7" i="9"/>
  <c r="M7" i="9"/>
  <c r="K7" i="9"/>
  <c r="I7" i="9"/>
  <c r="G7" i="9"/>
  <c r="E7" i="9"/>
  <c r="C7" i="9"/>
  <c r="AA6" i="9"/>
  <c r="Y6" i="9"/>
  <c r="W6" i="9"/>
  <c r="U6" i="9"/>
  <c r="S6" i="9"/>
  <c r="T6" i="9" s="1"/>
  <c r="Q6" i="9"/>
  <c r="O6" i="9"/>
  <c r="M6" i="9"/>
  <c r="K6" i="9"/>
  <c r="L6" i="9" s="1"/>
  <c r="I6" i="9"/>
  <c r="G6" i="9"/>
  <c r="E6" i="9"/>
  <c r="C6" i="9"/>
  <c r="AA5" i="9"/>
  <c r="Y5" i="9"/>
  <c r="W5" i="9"/>
  <c r="U5" i="9"/>
  <c r="S5" i="9"/>
  <c r="Q5" i="9"/>
  <c r="O5" i="9"/>
  <c r="M5" i="9"/>
  <c r="N5" i="9" s="1"/>
  <c r="K5" i="9"/>
  <c r="I5" i="9"/>
  <c r="G5" i="9"/>
  <c r="E5" i="9"/>
  <c r="F5" i="9" s="1"/>
  <c r="C5" i="9"/>
  <c r="Q5" i="8" l="1"/>
  <c r="G255" i="1"/>
  <c r="G244" i="1"/>
  <c r="G150" i="1"/>
  <c r="G160" i="1"/>
  <c r="G151" i="1"/>
  <c r="G167" i="1"/>
  <c r="G162" i="1"/>
  <c r="G157" i="1"/>
  <c r="G186" i="1"/>
  <c r="G189" i="1"/>
  <c r="G173" i="1"/>
  <c r="G188" i="1"/>
  <c r="G205" i="1"/>
  <c r="G192" i="1"/>
  <c r="G208" i="1"/>
  <c r="G199" i="1"/>
  <c r="G175" i="1"/>
  <c r="G219" i="1"/>
  <c r="G235" i="1"/>
  <c r="G214" i="1"/>
  <c r="G230" i="1"/>
  <c r="G246" i="1"/>
  <c r="G212" i="1"/>
  <c r="E273" i="1"/>
  <c r="E265" i="1"/>
  <c r="E257" i="1"/>
  <c r="E242" i="1"/>
  <c r="E234" i="1"/>
  <c r="E226" i="1"/>
  <c r="J219" i="1"/>
  <c r="J253" i="1"/>
  <c r="J272" i="1"/>
  <c r="J151" i="1"/>
  <c r="J167" i="1"/>
  <c r="J162" i="1"/>
  <c r="J157" i="1"/>
  <c r="J173" i="1"/>
  <c r="J177" i="1"/>
  <c r="J180" i="1"/>
  <c r="J160" i="1"/>
  <c r="J179" i="1"/>
  <c r="J189" i="1"/>
  <c r="J204" i="1"/>
  <c r="J195" i="1"/>
  <c r="J194" i="1"/>
  <c r="J210" i="1"/>
  <c r="J209" i="1"/>
  <c r="J222" i="1"/>
  <c r="J238" i="1"/>
  <c r="J213" i="1"/>
  <c r="J229" i="1"/>
  <c r="J245" i="1"/>
  <c r="J205" i="1"/>
  <c r="J228" i="1"/>
  <c r="J244" i="1"/>
  <c r="J274" i="1"/>
  <c r="J266" i="1"/>
  <c r="J258" i="1"/>
  <c r="J227" i="1"/>
  <c r="J269" i="1"/>
  <c r="C270" i="1"/>
  <c r="C254" i="1"/>
  <c r="C266" i="1"/>
  <c r="C271" i="1"/>
  <c r="C263" i="1"/>
  <c r="C259" i="1"/>
  <c r="C267" i="1"/>
  <c r="J248" i="1"/>
  <c r="J224" i="1"/>
  <c r="J190" i="1"/>
  <c r="J233" i="1"/>
  <c r="J211" i="1"/>
  <c r="J230" i="1"/>
  <c r="J212" i="1"/>
  <c r="J206" i="1"/>
  <c r="J203" i="1"/>
  <c r="J208" i="1"/>
  <c r="J191" i="1"/>
  <c r="J174" i="1"/>
  <c r="J184" i="1"/>
  <c r="J172" i="1"/>
  <c r="J165" i="1"/>
  <c r="J166" i="1"/>
  <c r="J163" i="1"/>
  <c r="C220" i="1"/>
  <c r="J250" i="1"/>
  <c r="J150" i="1"/>
  <c r="C253" i="1"/>
  <c r="C237" i="1"/>
  <c r="C221" i="1"/>
  <c r="C246" i="1"/>
  <c r="C230" i="1"/>
  <c r="C214" i="1"/>
  <c r="C247" i="1"/>
  <c r="C231" i="1"/>
  <c r="C215" i="1"/>
  <c r="C199" i="1"/>
  <c r="C204" i="1"/>
  <c r="C157" i="1"/>
  <c r="C197" i="1"/>
  <c r="C187" i="1"/>
  <c r="C184" i="1"/>
  <c r="C185" i="1"/>
  <c r="C161" i="1"/>
  <c r="C178" i="1"/>
  <c r="C170" i="1"/>
  <c r="C154" i="1"/>
  <c r="C159" i="1"/>
  <c r="C168" i="1"/>
  <c r="C152" i="1"/>
  <c r="G241" i="1"/>
  <c r="G225" i="1"/>
  <c r="G206" i="1"/>
  <c r="G238" i="1"/>
  <c r="G218" i="1"/>
  <c r="G231" i="1"/>
  <c r="G202" i="1"/>
  <c r="G203" i="1"/>
  <c r="G204" i="1"/>
  <c r="G179" i="1"/>
  <c r="G193" i="1"/>
  <c r="G169" i="1"/>
  <c r="G181" i="1"/>
  <c r="G165" i="1"/>
  <c r="G158" i="1"/>
  <c r="G159" i="1"/>
  <c r="G164" i="1"/>
  <c r="C255" i="1"/>
  <c r="G259" i="1"/>
  <c r="G263" i="1"/>
  <c r="G267" i="1"/>
  <c r="G271" i="1"/>
  <c r="J240" i="1"/>
  <c r="J220" i="1"/>
  <c r="J249" i="1"/>
  <c r="J225" i="1"/>
  <c r="J246" i="1"/>
  <c r="J226" i="1"/>
  <c r="J201" i="1"/>
  <c r="J202" i="1"/>
  <c r="J199" i="1"/>
  <c r="J200" i="1"/>
  <c r="J187" i="1"/>
  <c r="J168" i="1"/>
  <c r="J176" i="1"/>
  <c r="J164" i="1"/>
  <c r="J161" i="1"/>
  <c r="J158" i="1"/>
  <c r="J159" i="1"/>
  <c r="G236" i="1"/>
  <c r="O251" i="1"/>
  <c r="O266" i="1"/>
  <c r="O164" i="1"/>
  <c r="O159" i="1"/>
  <c r="O154" i="1"/>
  <c r="O170" i="1"/>
  <c r="O169" i="1"/>
  <c r="O177" i="1"/>
  <c r="O157" i="1"/>
  <c r="O176" i="1"/>
  <c r="O193" i="1"/>
  <c r="O209" i="1"/>
  <c r="O196" i="1"/>
  <c r="O190" i="1"/>
  <c r="O207" i="1"/>
  <c r="O206" i="1"/>
  <c r="O223" i="1"/>
  <c r="O239" i="1"/>
  <c r="O214" i="1"/>
  <c r="O230" i="1"/>
  <c r="O246" i="1"/>
  <c r="O213" i="1"/>
  <c r="O229" i="1"/>
  <c r="O245" i="1"/>
  <c r="J273" i="1"/>
  <c r="C274" i="1"/>
  <c r="C258" i="1"/>
  <c r="J243" i="1"/>
  <c r="J231" i="1"/>
  <c r="J247" i="1"/>
  <c r="G250" i="1"/>
  <c r="E254" i="1"/>
  <c r="J255" i="1"/>
  <c r="P257" i="1"/>
  <c r="G260" i="1"/>
  <c r="P265" i="1"/>
  <c r="G268" i="1"/>
  <c r="P273" i="1"/>
  <c r="P150" i="1"/>
  <c r="E251" i="1"/>
  <c r="E235" i="1"/>
  <c r="E219" i="1"/>
  <c r="E244" i="1"/>
  <c r="E228" i="1"/>
  <c r="E211" i="1"/>
  <c r="E241" i="1"/>
  <c r="E225" i="1"/>
  <c r="E212" i="1"/>
  <c r="E197" i="1"/>
  <c r="E206" i="1"/>
  <c r="E171" i="1"/>
  <c r="E203" i="1"/>
  <c r="E177" i="1"/>
  <c r="E178" i="1"/>
  <c r="E183" i="1"/>
  <c r="E159" i="1"/>
  <c r="E180" i="1"/>
  <c r="E164" i="1"/>
  <c r="E173" i="1"/>
  <c r="E157" i="1"/>
  <c r="E162" i="1"/>
  <c r="C249" i="1"/>
  <c r="C233" i="1"/>
  <c r="C217" i="1"/>
  <c r="C242" i="1"/>
  <c r="C226" i="1"/>
  <c r="C210" i="1"/>
  <c r="C243" i="1"/>
  <c r="C227" i="1"/>
  <c r="C211" i="1"/>
  <c r="C195" i="1"/>
  <c r="C200" i="1"/>
  <c r="C209" i="1"/>
  <c r="C193" i="1"/>
  <c r="C179" i="1"/>
  <c r="C180" i="1"/>
  <c r="C181" i="1"/>
  <c r="C153" i="1"/>
  <c r="C175" i="1"/>
  <c r="C166" i="1"/>
  <c r="C171" i="1"/>
  <c r="C155" i="1"/>
  <c r="C164" i="1"/>
  <c r="G228" i="1"/>
  <c r="G274" i="1"/>
  <c r="G237" i="1"/>
  <c r="G221" i="1"/>
  <c r="G198" i="1"/>
  <c r="G234" i="1"/>
  <c r="G247" i="1"/>
  <c r="G227" i="1"/>
  <c r="G194" i="1"/>
  <c r="G195" i="1"/>
  <c r="G200" i="1"/>
  <c r="G209" i="1"/>
  <c r="G184" i="1"/>
  <c r="G161" i="1"/>
  <c r="G177" i="1"/>
  <c r="G174" i="1"/>
  <c r="G154" i="1"/>
  <c r="G155" i="1"/>
  <c r="G156" i="1"/>
  <c r="P221" i="1"/>
  <c r="C244" i="1"/>
  <c r="C248" i="1"/>
  <c r="P260" i="1"/>
  <c r="C150" i="1"/>
  <c r="J236" i="1"/>
  <c r="J216" i="1"/>
  <c r="J241" i="1"/>
  <c r="J221" i="1"/>
  <c r="J242" i="1"/>
  <c r="J218" i="1"/>
  <c r="J193" i="1"/>
  <c r="J198" i="1"/>
  <c r="J186" i="1"/>
  <c r="J196" i="1"/>
  <c r="J183" i="1"/>
  <c r="J152" i="1"/>
  <c r="J185" i="1"/>
  <c r="J156" i="1"/>
  <c r="J153" i="1"/>
  <c r="J154" i="1"/>
  <c r="J155" i="1"/>
  <c r="O250" i="1"/>
  <c r="C262" i="1"/>
  <c r="J257" i="1"/>
  <c r="L268" i="1"/>
  <c r="L260" i="1"/>
  <c r="J235" i="1"/>
  <c r="N150" i="1"/>
  <c r="N272" i="1"/>
  <c r="G220" i="1"/>
  <c r="G262" i="1"/>
  <c r="K274" i="1"/>
  <c r="P166" i="1"/>
  <c r="P255" i="1"/>
  <c r="P271" i="1"/>
  <c r="P209" i="1"/>
  <c r="P252" i="1"/>
  <c r="P267" i="1"/>
  <c r="P263" i="1"/>
  <c r="P251" i="1"/>
  <c r="P259" i="1"/>
  <c r="K251" i="1"/>
  <c r="K262" i="1"/>
  <c r="E218" i="1"/>
  <c r="E252" i="1"/>
  <c r="E264" i="1"/>
  <c r="E260" i="1"/>
  <c r="E250" i="1"/>
  <c r="E272" i="1"/>
  <c r="E268" i="1"/>
  <c r="E150" i="1"/>
  <c r="E256" i="1"/>
  <c r="H248" i="1"/>
  <c r="H263" i="1"/>
  <c r="H259" i="1"/>
  <c r="H255" i="1"/>
  <c r="H267" i="1"/>
  <c r="H271" i="1"/>
  <c r="L213" i="1"/>
  <c r="L217" i="1"/>
  <c r="L225" i="1"/>
  <c r="L233" i="1"/>
  <c r="L241" i="1"/>
  <c r="L249" i="1"/>
  <c r="L267" i="1"/>
  <c r="L248" i="1"/>
  <c r="L263" i="1"/>
  <c r="L259" i="1"/>
  <c r="L255" i="1"/>
  <c r="L271" i="1"/>
  <c r="M214" i="1"/>
  <c r="M256" i="1"/>
  <c r="M268" i="1"/>
  <c r="M264" i="1"/>
  <c r="M150" i="1"/>
  <c r="M272" i="1"/>
  <c r="M260" i="1"/>
  <c r="I249" i="1"/>
  <c r="I268" i="1"/>
  <c r="I272" i="1"/>
  <c r="I264" i="1"/>
  <c r="I150" i="1"/>
  <c r="I218" i="1"/>
  <c r="I226" i="1"/>
  <c r="I234" i="1"/>
  <c r="I242" i="1"/>
  <c r="I260" i="1"/>
  <c r="I256" i="1"/>
  <c r="D217" i="1"/>
  <c r="D248" i="1"/>
  <c r="D259" i="1"/>
  <c r="D255" i="1"/>
  <c r="D271" i="1"/>
  <c r="D245" i="1"/>
  <c r="D263" i="1"/>
  <c r="D213" i="1"/>
  <c r="D221" i="1"/>
  <c r="D229" i="1"/>
  <c r="D237" i="1"/>
  <c r="D267" i="1"/>
  <c r="D249" i="1"/>
  <c r="R11" i="9"/>
  <c r="Z11" i="9"/>
  <c r="H8" i="9"/>
  <c r="P6" i="9"/>
  <c r="N7" i="9"/>
  <c r="L8" i="9"/>
  <c r="J5" i="9"/>
  <c r="Z6" i="9"/>
  <c r="V8" i="9"/>
  <c r="V5" i="9"/>
  <c r="N10" i="9"/>
  <c r="L11" i="9"/>
  <c r="R5" i="9"/>
  <c r="Z5" i="9"/>
  <c r="AA12" i="9"/>
  <c r="N8" i="9"/>
  <c r="D5" i="9"/>
  <c r="U12" i="9"/>
  <c r="P10" i="9"/>
  <c r="F11" i="9"/>
  <c r="T9" i="9"/>
  <c r="AB9" i="9"/>
  <c r="J9" i="9"/>
  <c r="V11" i="9"/>
  <c r="J10" i="9"/>
  <c r="O12" i="9"/>
  <c r="F6" i="9"/>
  <c r="J11" i="9"/>
  <c r="Q12" i="9"/>
  <c r="E12" i="9"/>
  <c r="N11" i="9"/>
  <c r="K12" i="9"/>
  <c r="Y12" i="9"/>
  <c r="G12" i="9"/>
  <c r="S12" i="9"/>
  <c r="W12" i="9"/>
  <c r="J7" i="9"/>
  <c r="F8" i="9"/>
  <c r="H5" i="9"/>
  <c r="L5" i="9"/>
  <c r="P5" i="9"/>
  <c r="T5" i="9"/>
  <c r="X5" i="9"/>
  <c r="AB5" i="9"/>
  <c r="H7" i="9"/>
  <c r="X9" i="9"/>
  <c r="L7" i="9"/>
  <c r="T7" i="9"/>
  <c r="AB8" i="9"/>
  <c r="H9" i="9"/>
  <c r="L9" i="9"/>
  <c r="H10" i="9"/>
  <c r="R135" i="2"/>
  <c r="S135" i="2" s="1"/>
  <c r="C135" i="7"/>
  <c r="E135" i="7"/>
  <c r="M135" i="7"/>
  <c r="I135" i="7"/>
  <c r="D7" i="9"/>
  <c r="D11" i="9"/>
  <c r="D9" i="9"/>
  <c r="D10" i="9"/>
  <c r="J6" i="9"/>
  <c r="I12" i="9"/>
  <c r="C12" i="9"/>
  <c r="M12" i="9"/>
  <c r="N6" i="9"/>
  <c r="D8" i="9"/>
  <c r="R6" i="9"/>
  <c r="V6" i="9"/>
  <c r="F7" i="9"/>
  <c r="R7" i="9"/>
  <c r="V7" i="9"/>
  <c r="Z7" i="9"/>
  <c r="T8" i="9"/>
  <c r="X8" i="9"/>
  <c r="R9" i="9"/>
  <c r="V9" i="9"/>
  <c r="Z9" i="9"/>
  <c r="R10" i="9"/>
  <c r="X10" i="9"/>
  <c r="H11" i="9"/>
  <c r="P11" i="9"/>
  <c r="T11" i="9"/>
  <c r="X11" i="9"/>
  <c r="AB11" i="9"/>
  <c r="AB6" i="9"/>
  <c r="F10" i="9"/>
  <c r="P7" i="9"/>
  <c r="X7" i="9"/>
  <c r="AB7" i="9"/>
  <c r="P9" i="9"/>
  <c r="Z10" i="9"/>
  <c r="AC5" i="9" l="1"/>
  <c r="AD5" i="9"/>
  <c r="AE5" i="9" s="1"/>
  <c r="C15" i="9" s="1"/>
  <c r="AD6" i="9"/>
  <c r="AE6" i="9" s="1"/>
  <c r="C16" i="9" s="1"/>
  <c r="AC8" i="9"/>
  <c r="AC11" i="9"/>
  <c r="AD10" i="9"/>
  <c r="AE10" i="9" s="1"/>
  <c r="C20" i="9" s="1"/>
  <c r="AD7" i="9"/>
  <c r="AE7" i="9" s="1"/>
  <c r="C17" i="9" s="1"/>
  <c r="AC7" i="9"/>
  <c r="AD9" i="9"/>
  <c r="AE9" i="9" s="1"/>
  <c r="C19" i="9" s="1"/>
  <c r="AD8" i="9"/>
  <c r="AE8" i="9" s="1"/>
  <c r="C18" i="9" s="1"/>
  <c r="AC6" i="9"/>
  <c r="AC10" i="9"/>
  <c r="AC12" i="9"/>
  <c r="AD11" i="9"/>
  <c r="AE11" i="9" s="1"/>
  <c r="AC9" i="9"/>
  <c r="D20" i="9" l="1"/>
  <c r="D18" i="9"/>
  <c r="D15" i="9"/>
  <c r="D19" i="9"/>
  <c r="D16" i="9"/>
  <c r="D17" i="9"/>
  <c r="Q131" i="7" l="1"/>
  <c r="R131" i="7" s="1"/>
  <c r="Q130" i="7"/>
  <c r="R130" i="7" s="1"/>
  <c r="Q129" i="7"/>
  <c r="R129" i="7" s="1"/>
  <c r="S129" i="7" s="1"/>
  <c r="Q128" i="7"/>
  <c r="R128" i="7" s="1"/>
  <c r="S128" i="7" s="1"/>
  <c r="Q127" i="7"/>
  <c r="Q126" i="7"/>
  <c r="R126" i="7" s="1"/>
  <c r="Q125" i="7"/>
  <c r="R125" i="7" s="1"/>
  <c r="S125" i="7" s="1"/>
  <c r="Q124" i="7"/>
  <c r="R124" i="7" s="1"/>
  <c r="S124" i="7" s="1"/>
  <c r="Q123" i="7"/>
  <c r="R123" i="7" s="1"/>
  <c r="Q122" i="7"/>
  <c r="R122" i="7" s="1"/>
  <c r="R121" i="7"/>
  <c r="Q121" i="7"/>
  <c r="Q120" i="7"/>
  <c r="R120" i="7" s="1"/>
  <c r="S120" i="7" s="1"/>
  <c r="Q119" i="7"/>
  <c r="Q118" i="7"/>
  <c r="R118" i="7" s="1"/>
  <c r="Q117" i="7"/>
  <c r="Q116" i="7"/>
  <c r="R116" i="7" s="1"/>
  <c r="S116" i="7" s="1"/>
  <c r="Q115" i="7"/>
  <c r="R115" i="7" s="1"/>
  <c r="Q114" i="7"/>
  <c r="R114" i="7" s="1"/>
  <c r="Q113" i="7"/>
  <c r="R113" i="7" s="1"/>
  <c r="Q112" i="7"/>
  <c r="R112" i="7" s="1"/>
  <c r="S112" i="7" s="1"/>
  <c r="Q111" i="7"/>
  <c r="Q110" i="7"/>
  <c r="R110" i="7" s="1"/>
  <c r="Q109" i="7"/>
  <c r="Q108" i="7"/>
  <c r="R108" i="7" s="1"/>
  <c r="S108" i="7" s="1"/>
  <c r="Q107" i="7"/>
  <c r="R107" i="7" s="1"/>
  <c r="Q106" i="7"/>
  <c r="R106" i="7" s="1"/>
  <c r="Q105" i="7"/>
  <c r="R105" i="7" s="1"/>
  <c r="Q104" i="7"/>
  <c r="R104" i="7" s="1"/>
  <c r="S104" i="7" s="1"/>
  <c r="Q103" i="7"/>
  <c r="Q102" i="7"/>
  <c r="R102" i="7" s="1"/>
  <c r="Q101" i="7"/>
  <c r="Q100" i="7"/>
  <c r="R100" i="7" s="1"/>
  <c r="S100" i="7" s="1"/>
  <c r="Q99" i="7"/>
  <c r="R99" i="7" s="1"/>
  <c r="Q98" i="7"/>
  <c r="R98" i="7" s="1"/>
  <c r="Q97" i="7"/>
  <c r="R97" i="7" s="1"/>
  <c r="Q96" i="7"/>
  <c r="R96" i="7" s="1"/>
  <c r="S96" i="7" s="1"/>
  <c r="Q95" i="7"/>
  <c r="Q94" i="7"/>
  <c r="R94" i="7" s="1"/>
  <c r="Q93" i="7"/>
  <c r="Q92" i="7"/>
  <c r="R92" i="7" s="1"/>
  <c r="S92" i="7" s="1"/>
  <c r="Q91" i="7"/>
  <c r="R91" i="7" s="1"/>
  <c r="Q90" i="7"/>
  <c r="R90" i="7" s="1"/>
  <c r="R89" i="7"/>
  <c r="Q89" i="7"/>
  <c r="Q88" i="7"/>
  <c r="R88" i="7" s="1"/>
  <c r="S88" i="7" s="1"/>
  <c r="Q87" i="7"/>
  <c r="Q86" i="7"/>
  <c r="R86" i="7" s="1"/>
  <c r="Q85" i="7"/>
  <c r="Q84" i="7"/>
  <c r="R84" i="7" s="1"/>
  <c r="S84" i="7" s="1"/>
  <c r="Q83" i="7"/>
  <c r="R83" i="7" s="1"/>
  <c r="Q82" i="7"/>
  <c r="R82" i="7" s="1"/>
  <c r="Q81" i="7"/>
  <c r="R81" i="7" s="1"/>
  <c r="Q80" i="7"/>
  <c r="R80" i="7" s="1"/>
  <c r="S80" i="7" s="1"/>
  <c r="Q79" i="7"/>
  <c r="Q78" i="7"/>
  <c r="R78" i="7" s="1"/>
  <c r="Q77" i="7"/>
  <c r="Q76" i="7"/>
  <c r="R76" i="7" s="1"/>
  <c r="S76" i="7" s="1"/>
  <c r="Q75" i="7"/>
  <c r="R75" i="7" s="1"/>
  <c r="Q74" i="7"/>
  <c r="R74" i="7" s="1"/>
  <c r="Q73" i="7"/>
  <c r="R73" i="7" s="1"/>
  <c r="Q72" i="7"/>
  <c r="R72" i="7" s="1"/>
  <c r="S72" i="7" s="1"/>
  <c r="Q71" i="7"/>
  <c r="Q70" i="7"/>
  <c r="R70" i="7" s="1"/>
  <c r="Q69" i="7"/>
  <c r="Q68" i="7"/>
  <c r="R68" i="7" s="1"/>
  <c r="S68" i="7" s="1"/>
  <c r="Q67" i="7"/>
  <c r="Q66" i="7"/>
  <c r="R66" i="7" s="1"/>
  <c r="Q65" i="7"/>
  <c r="R65" i="7" s="1"/>
  <c r="Q64" i="7"/>
  <c r="R64" i="7" s="1"/>
  <c r="S64" i="7" s="1"/>
  <c r="Q63" i="7"/>
  <c r="Q62" i="7"/>
  <c r="R62" i="7" s="1"/>
  <c r="Q61" i="7"/>
  <c r="Q60" i="7"/>
  <c r="R60" i="7" s="1"/>
  <c r="S60" i="7" s="1"/>
  <c r="Q59" i="7"/>
  <c r="Q58" i="7"/>
  <c r="R58" i="7" s="1"/>
  <c r="Q57" i="7"/>
  <c r="R57" i="7" s="1"/>
  <c r="Q56" i="7"/>
  <c r="R56" i="7" s="1"/>
  <c r="S56" i="7" s="1"/>
  <c r="Q55" i="7"/>
  <c r="R55" i="7" s="1"/>
  <c r="Q54" i="7"/>
  <c r="R54" i="7" s="1"/>
  <c r="Q53" i="7"/>
  <c r="Q52" i="7"/>
  <c r="R52" i="7" s="1"/>
  <c r="S52" i="7" s="1"/>
  <c r="Q51" i="7"/>
  <c r="R51" i="7" s="1"/>
  <c r="Q50" i="7"/>
  <c r="R50" i="7" s="1"/>
  <c r="R49" i="7"/>
  <c r="Q49" i="7"/>
  <c r="Q48" i="7"/>
  <c r="R48" i="7" s="1"/>
  <c r="S48" i="7" s="1"/>
  <c r="Q47" i="7"/>
  <c r="Q46" i="7"/>
  <c r="R46" i="7" s="1"/>
  <c r="Q45" i="7"/>
  <c r="Q44" i="7"/>
  <c r="R44" i="7" s="1"/>
  <c r="S44" i="7" s="1"/>
  <c r="Q43" i="7"/>
  <c r="R43" i="7" s="1"/>
  <c r="Q42" i="7"/>
  <c r="R42" i="7" s="1"/>
  <c r="Q41" i="7"/>
  <c r="R41" i="7" s="1"/>
  <c r="Q40" i="7"/>
  <c r="R40" i="7" s="1"/>
  <c r="S40" i="7" s="1"/>
  <c r="Q39" i="7"/>
  <c r="Q38" i="7"/>
  <c r="R38" i="7" s="1"/>
  <c r="Q37" i="7"/>
  <c r="Q36" i="7"/>
  <c r="R36" i="7" s="1"/>
  <c r="S36" i="7" s="1"/>
  <c r="Q35" i="7"/>
  <c r="R35" i="7" s="1"/>
  <c r="Q34" i="7"/>
  <c r="R34" i="7" s="1"/>
  <c r="Q33" i="7"/>
  <c r="R33" i="7" s="1"/>
  <c r="Q32" i="7"/>
  <c r="R32" i="7" s="1"/>
  <c r="S32" i="7" s="1"/>
  <c r="Q31" i="7"/>
  <c r="Q30" i="7"/>
  <c r="R30" i="7" s="1"/>
  <c r="Q29" i="7"/>
  <c r="Q28" i="7"/>
  <c r="R28" i="7" s="1"/>
  <c r="S28" i="7" s="1"/>
  <c r="Q27" i="7"/>
  <c r="R27" i="7" s="1"/>
  <c r="Q26" i="7"/>
  <c r="R26" i="7" s="1"/>
  <c r="Q25" i="7"/>
  <c r="R25" i="7" s="1"/>
  <c r="S25" i="7" s="1"/>
  <c r="Q24" i="7"/>
  <c r="R24" i="7" s="1"/>
  <c r="S24" i="7" s="1"/>
  <c r="Q23" i="7"/>
  <c r="Q22" i="7"/>
  <c r="R22" i="7" s="1"/>
  <c r="Q21" i="7"/>
  <c r="R21" i="7" s="1"/>
  <c r="S21" i="7" s="1"/>
  <c r="Q20" i="7"/>
  <c r="R20" i="7" s="1"/>
  <c r="S20" i="7" s="1"/>
  <c r="Q19" i="7"/>
  <c r="R19" i="7" s="1"/>
  <c r="Q18" i="7"/>
  <c r="R18" i="7" s="1"/>
  <c r="R17" i="7"/>
  <c r="S17" i="7" s="1"/>
  <c r="Q17" i="7"/>
  <c r="Q16" i="7"/>
  <c r="R16" i="7" s="1"/>
  <c r="S16" i="7" s="1"/>
  <c r="Q15" i="7"/>
  <c r="R15" i="7" s="1"/>
  <c r="Q14" i="7"/>
  <c r="R14" i="7" s="1"/>
  <c r="Q13" i="7"/>
  <c r="R13" i="7" s="1"/>
  <c r="S13" i="7" s="1"/>
  <c r="Q12" i="7"/>
  <c r="R12" i="7" s="1"/>
  <c r="S12" i="7" s="1"/>
  <c r="Q11" i="7"/>
  <c r="R11" i="7" s="1"/>
  <c r="Q10" i="7"/>
  <c r="Q9" i="7"/>
  <c r="R9" i="7" s="1"/>
  <c r="Q8" i="7"/>
  <c r="R8" i="7" s="1"/>
  <c r="Q7" i="7"/>
  <c r="R7" i="7" s="1"/>
  <c r="S87" i="7" l="1"/>
  <c r="R23" i="7"/>
  <c r="S23" i="7" s="1"/>
  <c r="R31" i="7"/>
  <c r="S31" i="7" s="1"/>
  <c r="R39" i="7"/>
  <c r="S39" i="7" s="1"/>
  <c r="R47" i="7"/>
  <c r="S47" i="7" s="1"/>
  <c r="R63" i="7"/>
  <c r="S63" i="7" s="1"/>
  <c r="R71" i="7"/>
  <c r="S71" i="7" s="1"/>
  <c r="R79" i="7"/>
  <c r="S79" i="7" s="1"/>
  <c r="S85" i="7"/>
  <c r="R87" i="7"/>
  <c r="R95" i="7"/>
  <c r="S95" i="7" s="1"/>
  <c r="R103" i="7"/>
  <c r="S103" i="7" s="1"/>
  <c r="R111" i="7"/>
  <c r="S111" i="7" s="1"/>
  <c r="R119" i="7"/>
  <c r="S119" i="7" s="1"/>
  <c r="R127" i="7"/>
  <c r="S127" i="7" s="1"/>
  <c r="S8" i="7"/>
  <c r="S11" i="7"/>
  <c r="S19" i="7"/>
  <c r="S27" i="7"/>
  <c r="R29" i="7"/>
  <c r="S29" i="7" s="1"/>
  <c r="S35" i="7"/>
  <c r="R37" i="7"/>
  <c r="S37" i="7" s="1"/>
  <c r="S43" i="7"/>
  <c r="R45" i="7"/>
  <c r="S45" i="7" s="1"/>
  <c r="S51" i="7"/>
  <c r="R53" i="7"/>
  <c r="S53" i="7" s="1"/>
  <c r="R61" i="7"/>
  <c r="S61" i="7" s="1"/>
  <c r="R69" i="7"/>
  <c r="S69" i="7" s="1"/>
  <c r="S75" i="7"/>
  <c r="R77" i="7"/>
  <c r="S77" i="7" s="1"/>
  <c r="S83" i="7"/>
  <c r="R85" i="7"/>
  <c r="S91" i="7"/>
  <c r="R93" i="7"/>
  <c r="S93" i="7" s="1"/>
  <c r="S99" i="7"/>
  <c r="R101" i="7"/>
  <c r="S101" i="7" s="1"/>
  <c r="S107" i="7"/>
  <c r="R109" i="7"/>
  <c r="S109" i="7" s="1"/>
  <c r="S115" i="7"/>
  <c r="R117" i="7"/>
  <c r="S117" i="7" s="1"/>
  <c r="S123" i="7"/>
  <c r="S131" i="7"/>
  <c r="S15" i="7"/>
  <c r="S55" i="7"/>
  <c r="S9" i="7"/>
  <c r="S33" i="7"/>
  <c r="S41" i="7"/>
  <c r="S49" i="7"/>
  <c r="S57" i="7"/>
  <c r="R59" i="7"/>
  <c r="S59" i="7" s="1"/>
  <c r="S65" i="7"/>
  <c r="R67" i="7"/>
  <c r="S67" i="7" s="1"/>
  <c r="S73" i="7"/>
  <c r="S81" i="7"/>
  <c r="S89" i="7"/>
  <c r="S97" i="7"/>
  <c r="S105" i="7"/>
  <c r="S113" i="7"/>
  <c r="S121" i="7"/>
  <c r="R10" i="7"/>
  <c r="S10" i="7" s="1"/>
  <c r="S7" i="7"/>
  <c r="S18" i="7"/>
  <c r="S22" i="7"/>
  <c r="S34" i="7"/>
  <c r="S58" i="7"/>
  <c r="S62" i="7"/>
  <c r="S82" i="7"/>
  <c r="S86" i="7"/>
  <c r="S98" i="7"/>
  <c r="S102" i="7"/>
  <c r="S106" i="7"/>
  <c r="S110" i="7"/>
  <c r="S114" i="7"/>
  <c r="S118" i="7"/>
  <c r="S122" i="7"/>
  <c r="S126" i="7"/>
  <c r="S130" i="7"/>
  <c r="S14" i="7"/>
  <c r="S26" i="7"/>
  <c r="S30" i="7"/>
  <c r="S38" i="7"/>
  <c r="S42" i="7"/>
  <c r="S46" i="7"/>
  <c r="S50" i="7"/>
  <c r="S54" i="7"/>
  <c r="S66" i="7"/>
  <c r="S70" i="7"/>
  <c r="S74" i="7"/>
  <c r="S78" i="7"/>
  <c r="S90" i="7"/>
  <c r="S94" i="7"/>
  <c r="P136" i="6" l="1"/>
  <c r="P6" i="8" s="1"/>
  <c r="O136" i="6"/>
  <c r="O6" i="8" s="1"/>
  <c r="N136" i="6"/>
  <c r="N6" i="8" s="1"/>
  <c r="M136" i="6"/>
  <c r="M6" i="8" s="1"/>
  <c r="L136" i="6"/>
  <c r="L6" i="8" s="1"/>
  <c r="K136" i="6"/>
  <c r="K6" i="8" s="1"/>
  <c r="J136" i="6"/>
  <c r="J6" i="8" s="1"/>
  <c r="I136" i="6"/>
  <c r="I6" i="8" s="1"/>
  <c r="H136" i="6"/>
  <c r="H6" i="8" s="1"/>
  <c r="G136" i="6"/>
  <c r="G6" i="8" s="1"/>
  <c r="F136" i="6"/>
  <c r="F6" i="8" s="1"/>
  <c r="E136" i="6"/>
  <c r="E6" i="8" s="1"/>
  <c r="D136" i="6"/>
  <c r="D6" i="8" s="1"/>
  <c r="C136" i="6"/>
  <c r="C6" i="8" s="1"/>
  <c r="R131" i="6"/>
  <c r="S131" i="6" s="1"/>
  <c r="Q131" i="6"/>
  <c r="Q130" i="6"/>
  <c r="R130" i="6" s="1"/>
  <c r="S130" i="6" s="1"/>
  <c r="Q129" i="6"/>
  <c r="Q128" i="6"/>
  <c r="R127" i="6"/>
  <c r="S127" i="6" s="1"/>
  <c r="Q127" i="6"/>
  <c r="Q126" i="6"/>
  <c r="R126" i="6" s="1"/>
  <c r="S126" i="6" s="1"/>
  <c r="Q125" i="6"/>
  <c r="R125" i="6" s="1"/>
  <c r="Q124" i="6"/>
  <c r="R123" i="6"/>
  <c r="S123" i="6" s="1"/>
  <c r="Q123" i="6"/>
  <c r="Q122" i="6"/>
  <c r="R122" i="6" s="1"/>
  <c r="S122" i="6" s="1"/>
  <c r="Q121" i="6"/>
  <c r="Q120" i="6"/>
  <c r="R119" i="6"/>
  <c r="S119" i="6" s="1"/>
  <c r="Q119" i="6"/>
  <c r="Q118" i="6"/>
  <c r="R118" i="6" s="1"/>
  <c r="S118" i="6" s="1"/>
  <c r="Q117" i="6"/>
  <c r="R117" i="6" s="1"/>
  <c r="Q116" i="6"/>
  <c r="R115" i="6"/>
  <c r="S115" i="6" s="1"/>
  <c r="Q115" i="6"/>
  <c r="Q114" i="6"/>
  <c r="R114" i="6" s="1"/>
  <c r="S114" i="6" s="1"/>
  <c r="Q113" i="6"/>
  <c r="Q112" i="6"/>
  <c r="R111" i="6"/>
  <c r="S111" i="6" s="1"/>
  <c r="Q111" i="6"/>
  <c r="Q110" i="6"/>
  <c r="R110" i="6" s="1"/>
  <c r="S110" i="6" s="1"/>
  <c r="Q109" i="6"/>
  <c r="R109" i="6" s="1"/>
  <c r="Q108" i="6"/>
  <c r="R107" i="6"/>
  <c r="S107" i="6" s="1"/>
  <c r="Q107" i="6"/>
  <c r="Q106" i="6"/>
  <c r="R106" i="6" s="1"/>
  <c r="S106" i="6" s="1"/>
  <c r="Q105" i="6"/>
  <c r="Q104" i="6"/>
  <c r="R103" i="6"/>
  <c r="S103" i="6" s="1"/>
  <c r="Q103" i="6"/>
  <c r="Q102" i="6"/>
  <c r="R102" i="6" s="1"/>
  <c r="S102" i="6" s="1"/>
  <c r="Q101" i="6"/>
  <c r="Q100" i="6"/>
  <c r="R99" i="6"/>
  <c r="S99" i="6" s="1"/>
  <c r="Q99" i="6"/>
  <c r="Q98" i="6"/>
  <c r="R98" i="6" s="1"/>
  <c r="S98" i="6" s="1"/>
  <c r="Q97" i="6"/>
  <c r="Q96" i="6"/>
  <c r="R95" i="6"/>
  <c r="S95" i="6" s="1"/>
  <c r="Q95" i="6"/>
  <c r="Q94" i="6"/>
  <c r="R94" i="6" s="1"/>
  <c r="S94" i="6" s="1"/>
  <c r="Q93" i="6"/>
  <c r="R93" i="6" s="1"/>
  <c r="Q92" i="6"/>
  <c r="R91" i="6"/>
  <c r="S91" i="6" s="1"/>
  <c r="Q91" i="6"/>
  <c r="Q90" i="6"/>
  <c r="R90" i="6" s="1"/>
  <c r="S90" i="6" s="1"/>
  <c r="Q89" i="6"/>
  <c r="Q88" i="6"/>
  <c r="R87" i="6"/>
  <c r="S87" i="6" s="1"/>
  <c r="Q87" i="6"/>
  <c r="Q86" i="6"/>
  <c r="R86" i="6" s="1"/>
  <c r="S86" i="6" s="1"/>
  <c r="Q85" i="6"/>
  <c r="Q84" i="6"/>
  <c r="R83" i="6"/>
  <c r="S83" i="6" s="1"/>
  <c r="Q83" i="6"/>
  <c r="Q82" i="6"/>
  <c r="R82" i="6" s="1"/>
  <c r="S82" i="6" s="1"/>
  <c r="Q81" i="6"/>
  <c r="Q80" i="6"/>
  <c r="R79" i="6"/>
  <c r="Q79" i="6"/>
  <c r="Q78" i="6"/>
  <c r="R78" i="6" s="1"/>
  <c r="S78" i="6" s="1"/>
  <c r="Q77" i="6"/>
  <c r="R77" i="6" s="1"/>
  <c r="Q76" i="6"/>
  <c r="R75" i="6"/>
  <c r="Q75" i="6"/>
  <c r="Q74" i="6"/>
  <c r="R74" i="6" s="1"/>
  <c r="S74" i="6" s="1"/>
  <c r="Q73" i="6"/>
  <c r="Q72" i="6"/>
  <c r="R71" i="6"/>
  <c r="Q71" i="6"/>
  <c r="Q70" i="6"/>
  <c r="R70" i="6" s="1"/>
  <c r="S70" i="6" s="1"/>
  <c r="Q69" i="6"/>
  <c r="Q68" i="6"/>
  <c r="R67" i="6"/>
  <c r="Q67" i="6"/>
  <c r="Q66" i="6"/>
  <c r="R66" i="6" s="1"/>
  <c r="S66" i="6" s="1"/>
  <c r="Q65" i="6"/>
  <c r="Q64" i="6"/>
  <c r="R63" i="6"/>
  <c r="Q63" i="6"/>
  <c r="Q62" i="6"/>
  <c r="R62" i="6" s="1"/>
  <c r="S62" i="6" s="1"/>
  <c r="Q61" i="6"/>
  <c r="Q60" i="6"/>
  <c r="R59" i="6"/>
  <c r="Q59" i="6"/>
  <c r="Q58" i="6"/>
  <c r="R58" i="6" s="1"/>
  <c r="S58" i="6" s="1"/>
  <c r="Q57" i="6"/>
  <c r="Q56" i="6"/>
  <c r="R55" i="6"/>
  <c r="S55" i="6" s="1"/>
  <c r="Q55" i="6"/>
  <c r="Q54" i="6"/>
  <c r="R54" i="6" s="1"/>
  <c r="S54" i="6" s="1"/>
  <c r="Q53" i="6"/>
  <c r="R53" i="6" s="1"/>
  <c r="Q52" i="6"/>
  <c r="R51" i="6"/>
  <c r="S51" i="6" s="1"/>
  <c r="Q51" i="6"/>
  <c r="Q50" i="6"/>
  <c r="R50" i="6" s="1"/>
  <c r="S50" i="6" s="1"/>
  <c r="Q49" i="6"/>
  <c r="Q48" i="6"/>
  <c r="R47" i="6"/>
  <c r="Q47" i="6"/>
  <c r="Q46" i="6"/>
  <c r="R46" i="6" s="1"/>
  <c r="S46" i="6" s="1"/>
  <c r="Q45" i="6"/>
  <c r="R45" i="6" s="1"/>
  <c r="Q44" i="6"/>
  <c r="R43" i="6"/>
  <c r="S43" i="6" s="1"/>
  <c r="Q43" i="6"/>
  <c r="Q42" i="6"/>
  <c r="R42" i="6" s="1"/>
  <c r="S42" i="6" s="1"/>
  <c r="Q41" i="6"/>
  <c r="Q40" i="6"/>
  <c r="R39" i="6"/>
  <c r="S39" i="6" s="1"/>
  <c r="Q39" i="6"/>
  <c r="Q38" i="6"/>
  <c r="R38" i="6" s="1"/>
  <c r="S38" i="6" s="1"/>
  <c r="Q37" i="6"/>
  <c r="Q36" i="6"/>
  <c r="R35" i="6"/>
  <c r="S35" i="6" s="1"/>
  <c r="Q35" i="6"/>
  <c r="Q34" i="6"/>
  <c r="R34" i="6" s="1"/>
  <c r="S34" i="6" s="1"/>
  <c r="Q33" i="6"/>
  <c r="Q32" i="6"/>
  <c r="R31" i="6"/>
  <c r="S31" i="6" s="1"/>
  <c r="Q31" i="6"/>
  <c r="Q30" i="6"/>
  <c r="R30" i="6" s="1"/>
  <c r="S30" i="6" s="1"/>
  <c r="Q29" i="6"/>
  <c r="R29" i="6" s="1"/>
  <c r="Q28" i="6"/>
  <c r="R27" i="6"/>
  <c r="S27" i="6" s="1"/>
  <c r="Q27" i="6"/>
  <c r="Q26" i="6"/>
  <c r="R26" i="6" s="1"/>
  <c r="S26" i="6" s="1"/>
  <c r="Q25" i="6"/>
  <c r="Q24" i="6"/>
  <c r="R23" i="6"/>
  <c r="S23" i="6" s="1"/>
  <c r="Q23" i="6"/>
  <c r="Q22" i="6"/>
  <c r="R22" i="6" s="1"/>
  <c r="S22" i="6" s="1"/>
  <c r="Q21" i="6"/>
  <c r="Q20" i="6"/>
  <c r="R19" i="6"/>
  <c r="S19" i="6" s="1"/>
  <c r="Q19" i="6"/>
  <c r="Q18" i="6"/>
  <c r="R18" i="6" s="1"/>
  <c r="S18" i="6" s="1"/>
  <c r="Q17" i="6"/>
  <c r="Q16" i="6"/>
  <c r="R15" i="6"/>
  <c r="S15" i="6" s="1"/>
  <c r="Q15" i="6"/>
  <c r="Q14" i="6"/>
  <c r="R14" i="6" s="1"/>
  <c r="S14" i="6" s="1"/>
  <c r="Q13" i="6"/>
  <c r="R13" i="6" s="1"/>
  <c r="Q12" i="6"/>
  <c r="R11" i="6"/>
  <c r="S11" i="6" s="1"/>
  <c r="Q11" i="6"/>
  <c r="Q10" i="6"/>
  <c r="R10" i="6" s="1"/>
  <c r="S10" i="6" s="1"/>
  <c r="Q9" i="6"/>
  <c r="Q8" i="6"/>
  <c r="R7" i="6"/>
  <c r="S7" i="6" s="1"/>
  <c r="Q7" i="6"/>
  <c r="Q6" i="8" l="1"/>
  <c r="R6" i="8" s="1"/>
  <c r="P11" i="8"/>
  <c r="S61" i="6"/>
  <c r="S85" i="6"/>
  <c r="R21" i="6"/>
  <c r="S21" i="6" s="1"/>
  <c r="R37" i="6"/>
  <c r="S37" i="6" s="1"/>
  <c r="S59" i="6"/>
  <c r="R61" i="6"/>
  <c r="S67" i="6"/>
  <c r="R69" i="6"/>
  <c r="S69" i="6" s="1"/>
  <c r="S75" i="6"/>
  <c r="R85" i="6"/>
  <c r="R101" i="6"/>
  <c r="S101" i="6" s="1"/>
  <c r="E11" i="8"/>
  <c r="I11" i="8"/>
  <c r="M11" i="8"/>
  <c r="F11" i="8"/>
  <c r="J11" i="8"/>
  <c r="N11" i="8"/>
  <c r="S25" i="6"/>
  <c r="S49" i="6"/>
  <c r="S105" i="6"/>
  <c r="R9" i="6"/>
  <c r="S9" i="6" s="1"/>
  <c r="R17" i="6"/>
  <c r="S17" i="6" s="1"/>
  <c r="R25" i="6"/>
  <c r="R33" i="6"/>
  <c r="S33" i="6" s="1"/>
  <c r="R41" i="6"/>
  <c r="S41" i="6" s="1"/>
  <c r="S47" i="6"/>
  <c r="R49" i="6"/>
  <c r="R57" i="6"/>
  <c r="S57" i="6" s="1"/>
  <c r="S63" i="6"/>
  <c r="R65" i="6"/>
  <c r="S65" i="6" s="1"/>
  <c r="S71" i="6"/>
  <c r="R73" i="6"/>
  <c r="S73" i="6" s="1"/>
  <c r="S79" i="6"/>
  <c r="R81" i="6"/>
  <c r="S81" i="6" s="1"/>
  <c r="R89" i="6"/>
  <c r="S89" i="6" s="1"/>
  <c r="R97" i="6"/>
  <c r="S97" i="6" s="1"/>
  <c r="R105" i="6"/>
  <c r="R113" i="6"/>
  <c r="S113" i="6" s="1"/>
  <c r="R121" i="6"/>
  <c r="S121" i="6" s="1"/>
  <c r="R129" i="6"/>
  <c r="S129" i="6" s="1"/>
  <c r="G11" i="8"/>
  <c r="K11" i="8"/>
  <c r="O11" i="8"/>
  <c r="S13" i="6"/>
  <c r="S29" i="6"/>
  <c r="S45" i="6"/>
  <c r="S53" i="6"/>
  <c r="S77" i="6"/>
  <c r="S93" i="6"/>
  <c r="S109" i="6"/>
  <c r="S117" i="6"/>
  <c r="S125" i="6"/>
  <c r="D11" i="8"/>
  <c r="H11" i="8"/>
  <c r="L11" i="8"/>
  <c r="S84" i="6"/>
  <c r="S124" i="6"/>
  <c r="S100" i="6"/>
  <c r="R8" i="6"/>
  <c r="S8" i="6" s="1"/>
  <c r="R12" i="6"/>
  <c r="S12" i="6" s="1"/>
  <c r="R16" i="6"/>
  <c r="S16" i="6" s="1"/>
  <c r="R20" i="6"/>
  <c r="S20" i="6" s="1"/>
  <c r="R24" i="6"/>
  <c r="S24" i="6" s="1"/>
  <c r="R28" i="6"/>
  <c r="S28" i="6" s="1"/>
  <c r="R32" i="6"/>
  <c r="S32" i="6" s="1"/>
  <c r="R36" i="6"/>
  <c r="S36" i="6" s="1"/>
  <c r="R40" i="6"/>
  <c r="S40" i="6" s="1"/>
  <c r="R44" i="6"/>
  <c r="S44" i="6" s="1"/>
  <c r="R48" i="6"/>
  <c r="S48" i="6" s="1"/>
  <c r="R52" i="6"/>
  <c r="S52" i="6" s="1"/>
  <c r="R56" i="6"/>
  <c r="S56" i="6" s="1"/>
  <c r="R60" i="6"/>
  <c r="S60" i="6" s="1"/>
  <c r="R64" i="6"/>
  <c r="S64" i="6" s="1"/>
  <c r="R68" i="6"/>
  <c r="S68" i="6" s="1"/>
  <c r="R72" i="6"/>
  <c r="S72" i="6" s="1"/>
  <c r="R76" i="6"/>
  <c r="S76" i="6" s="1"/>
  <c r="R80" i="6"/>
  <c r="S80" i="6" s="1"/>
  <c r="R84" i="6"/>
  <c r="R88" i="6"/>
  <c r="S88" i="6" s="1"/>
  <c r="R92" i="6"/>
  <c r="S92" i="6" s="1"/>
  <c r="R96" i="6"/>
  <c r="S96" i="6" s="1"/>
  <c r="R100" i="6"/>
  <c r="R104" i="6"/>
  <c r="S104" i="6" s="1"/>
  <c r="R108" i="6"/>
  <c r="S108" i="6" s="1"/>
  <c r="R112" i="6"/>
  <c r="S112" i="6" s="1"/>
  <c r="R116" i="6"/>
  <c r="S116" i="6" s="1"/>
  <c r="R120" i="6"/>
  <c r="S120" i="6" s="1"/>
  <c r="R124" i="6"/>
  <c r="R128" i="6"/>
  <c r="S128" i="6" s="1"/>
  <c r="Q133" i="4" l="1"/>
  <c r="R133" i="4" s="1"/>
  <c r="S133" i="4" s="1"/>
  <c r="R132" i="4"/>
  <c r="Q132" i="4"/>
  <c r="S132" i="4" s="1"/>
  <c r="Q131" i="4"/>
  <c r="R130" i="4"/>
  <c r="S130" i="4" s="1"/>
  <c r="Q130" i="4"/>
  <c r="Q129" i="4"/>
  <c r="R129" i="4" s="1"/>
  <c r="S129" i="4" s="1"/>
  <c r="R128" i="4"/>
  <c r="Q128" i="4"/>
  <c r="S128" i="4" s="1"/>
  <c r="Q127" i="4"/>
  <c r="R126" i="4"/>
  <c r="S126" i="4" s="1"/>
  <c r="Q126" i="4"/>
  <c r="Q125" i="4"/>
  <c r="R125" i="4" s="1"/>
  <c r="S125" i="4" s="1"/>
  <c r="R124" i="4"/>
  <c r="Q124" i="4"/>
  <c r="S124" i="4" s="1"/>
  <c r="Q123" i="4"/>
  <c r="R122" i="4"/>
  <c r="S122" i="4" s="1"/>
  <c r="Q122" i="4"/>
  <c r="Q121" i="4"/>
  <c r="R121" i="4" s="1"/>
  <c r="S121" i="4" s="1"/>
  <c r="R120" i="4"/>
  <c r="Q120" i="4"/>
  <c r="S120" i="4" s="1"/>
  <c r="Q119" i="4"/>
  <c r="R118" i="4"/>
  <c r="S118" i="4" s="1"/>
  <c r="Q118" i="4"/>
  <c r="Q117" i="4"/>
  <c r="R117" i="4" s="1"/>
  <c r="S117" i="4" s="1"/>
  <c r="R116" i="4"/>
  <c r="Q116" i="4"/>
  <c r="S116" i="4" s="1"/>
  <c r="Q115" i="4"/>
  <c r="R114" i="4"/>
  <c r="Q114" i="4"/>
  <c r="S114" i="4" s="1"/>
  <c r="Q113" i="4"/>
  <c r="R113" i="4" s="1"/>
  <c r="S113" i="4" s="1"/>
  <c r="R112" i="4"/>
  <c r="Q112" i="4"/>
  <c r="S112" i="4" s="1"/>
  <c r="Q111" i="4"/>
  <c r="R110" i="4"/>
  <c r="Q110" i="4"/>
  <c r="S110" i="4" s="1"/>
  <c r="Q109" i="4"/>
  <c r="R109" i="4" s="1"/>
  <c r="S109" i="4" s="1"/>
  <c r="R108" i="4"/>
  <c r="Q108" i="4"/>
  <c r="S108" i="4" s="1"/>
  <c r="Q107" i="4"/>
  <c r="R106" i="4"/>
  <c r="Q106" i="4"/>
  <c r="S106" i="4" s="1"/>
  <c r="Q105" i="4"/>
  <c r="R105" i="4" s="1"/>
  <c r="S105" i="4" s="1"/>
  <c r="R104" i="4"/>
  <c r="Q104" i="4"/>
  <c r="S104" i="4" s="1"/>
  <c r="Q103" i="4"/>
  <c r="R102" i="4"/>
  <c r="Q102" i="4"/>
  <c r="S102" i="4" s="1"/>
  <c r="Q101" i="4"/>
  <c r="R101" i="4" s="1"/>
  <c r="S101" i="4" s="1"/>
  <c r="R100" i="4"/>
  <c r="Q100" i="4"/>
  <c r="S100" i="4" s="1"/>
  <c r="Q99" i="4"/>
  <c r="R98" i="4"/>
  <c r="Q98" i="4"/>
  <c r="S98" i="4" s="1"/>
  <c r="Q97" i="4"/>
  <c r="R97" i="4" s="1"/>
  <c r="S97" i="4" s="1"/>
  <c r="R96" i="4"/>
  <c r="Q96" i="4"/>
  <c r="S96" i="4" s="1"/>
  <c r="Q95" i="4"/>
  <c r="R94" i="4"/>
  <c r="Q94" i="4"/>
  <c r="S94" i="4" s="1"/>
  <c r="Q93" i="4"/>
  <c r="R93" i="4" s="1"/>
  <c r="S93" i="4" s="1"/>
  <c r="R92" i="4"/>
  <c r="Q92" i="4"/>
  <c r="S92" i="4" s="1"/>
  <c r="Q91" i="4"/>
  <c r="R90" i="4"/>
  <c r="Q90" i="4"/>
  <c r="S90" i="4" s="1"/>
  <c r="Q89" i="4"/>
  <c r="R89" i="4" s="1"/>
  <c r="S89" i="4" s="1"/>
  <c r="R88" i="4"/>
  <c r="Q88" i="4"/>
  <c r="S88" i="4" s="1"/>
  <c r="Q87" i="4"/>
  <c r="R86" i="4"/>
  <c r="Q86" i="4"/>
  <c r="S86" i="4" s="1"/>
  <c r="Q85" i="4"/>
  <c r="R85" i="4" s="1"/>
  <c r="S85" i="4" s="1"/>
  <c r="R84" i="4"/>
  <c r="Q84" i="4"/>
  <c r="S84" i="4" s="1"/>
  <c r="Q83" i="4"/>
  <c r="R82" i="4"/>
  <c r="Q82" i="4"/>
  <c r="S82" i="4" s="1"/>
  <c r="Q81" i="4"/>
  <c r="R81" i="4" s="1"/>
  <c r="S81" i="4" s="1"/>
  <c r="R80" i="4"/>
  <c r="Q80" i="4"/>
  <c r="S80" i="4" s="1"/>
  <c r="Q79" i="4"/>
  <c r="R78" i="4"/>
  <c r="Q78" i="4"/>
  <c r="S78" i="4" s="1"/>
  <c r="Q77" i="4"/>
  <c r="R77" i="4" s="1"/>
  <c r="S77" i="4" s="1"/>
  <c r="R76" i="4"/>
  <c r="Q76" i="4"/>
  <c r="S76" i="4" s="1"/>
  <c r="Q75" i="4"/>
  <c r="R74" i="4"/>
  <c r="Q74" i="4"/>
  <c r="S74" i="4" s="1"/>
  <c r="Q73" i="4"/>
  <c r="R73" i="4" s="1"/>
  <c r="S73" i="4" s="1"/>
  <c r="R72" i="4"/>
  <c r="Q72" i="4"/>
  <c r="S72" i="4" s="1"/>
  <c r="Q71" i="4"/>
  <c r="R70" i="4"/>
  <c r="Q70" i="4"/>
  <c r="S70" i="4" s="1"/>
  <c r="Q69" i="4"/>
  <c r="R69" i="4" s="1"/>
  <c r="S69" i="4" s="1"/>
  <c r="R68" i="4"/>
  <c r="Q68" i="4"/>
  <c r="S68" i="4" s="1"/>
  <c r="Q67" i="4"/>
  <c r="R66" i="4"/>
  <c r="Q66" i="4"/>
  <c r="S66" i="4" s="1"/>
  <c r="Q65" i="4"/>
  <c r="R65" i="4" s="1"/>
  <c r="S65" i="4" s="1"/>
  <c r="R64" i="4"/>
  <c r="Q64" i="4"/>
  <c r="S64" i="4" s="1"/>
  <c r="Q63" i="4"/>
  <c r="Q62" i="4"/>
  <c r="Q61" i="4"/>
  <c r="R61" i="4" s="1"/>
  <c r="S61" i="4" s="1"/>
  <c r="R60" i="4"/>
  <c r="Q60" i="4"/>
  <c r="S60" i="4" s="1"/>
  <c r="Q59" i="4"/>
  <c r="Q58" i="4"/>
  <c r="Q57" i="4"/>
  <c r="R57" i="4" s="1"/>
  <c r="S57" i="4" s="1"/>
  <c r="R56" i="4"/>
  <c r="Q56" i="4"/>
  <c r="S56" i="4" s="1"/>
  <c r="Q55" i="4"/>
  <c r="Q54" i="4"/>
  <c r="Q53" i="4"/>
  <c r="R53" i="4" s="1"/>
  <c r="S53" i="4" s="1"/>
  <c r="R52" i="4"/>
  <c r="Q52" i="4"/>
  <c r="S52" i="4" s="1"/>
  <c r="Q51" i="4"/>
  <c r="Q50" i="4"/>
  <c r="Q49" i="4"/>
  <c r="R49" i="4" s="1"/>
  <c r="S49" i="4" s="1"/>
  <c r="R48" i="4"/>
  <c r="Q48" i="4"/>
  <c r="S48" i="4" s="1"/>
  <c r="Q47" i="4"/>
  <c r="Q46" i="4"/>
  <c r="Q45" i="4"/>
  <c r="R45" i="4" s="1"/>
  <c r="S45" i="4" s="1"/>
  <c r="R44" i="4"/>
  <c r="Q44" i="4"/>
  <c r="S44" i="4" s="1"/>
  <c r="Q43" i="4"/>
  <c r="Q42" i="4"/>
  <c r="Q41" i="4"/>
  <c r="R41" i="4" s="1"/>
  <c r="S41" i="4" s="1"/>
  <c r="R40" i="4"/>
  <c r="Q40" i="4"/>
  <c r="S40" i="4" s="1"/>
  <c r="Q39" i="4"/>
  <c r="Q38" i="4"/>
  <c r="Q37" i="4"/>
  <c r="R37" i="4" s="1"/>
  <c r="S37" i="4" s="1"/>
  <c r="R36" i="4"/>
  <c r="Q36" i="4"/>
  <c r="S36" i="4" s="1"/>
  <c r="Q35" i="4"/>
  <c r="Q34" i="4"/>
  <c r="Q33" i="4"/>
  <c r="R33" i="4" s="1"/>
  <c r="S33" i="4" s="1"/>
  <c r="R32" i="4"/>
  <c r="Q32" i="4"/>
  <c r="S32" i="4" s="1"/>
  <c r="Q31" i="4"/>
  <c r="Q30" i="4"/>
  <c r="Q29" i="4"/>
  <c r="R29" i="4" s="1"/>
  <c r="S29" i="4" s="1"/>
  <c r="R28" i="4"/>
  <c r="Q28" i="4"/>
  <c r="S28" i="4" s="1"/>
  <c r="Q27" i="4"/>
  <c r="Q26" i="4"/>
  <c r="Q25" i="4"/>
  <c r="R25" i="4" s="1"/>
  <c r="S25" i="4" s="1"/>
  <c r="R24" i="4"/>
  <c r="Q24" i="4"/>
  <c r="S24" i="4" s="1"/>
  <c r="Q23" i="4"/>
  <c r="Q22" i="4"/>
  <c r="Q21" i="4"/>
  <c r="R21" i="4" s="1"/>
  <c r="S21" i="4" s="1"/>
  <c r="R20" i="4"/>
  <c r="Q20" i="4"/>
  <c r="S20" i="4" s="1"/>
  <c r="Q19" i="4"/>
  <c r="Q18" i="4"/>
  <c r="Q17" i="4"/>
  <c r="R17" i="4" s="1"/>
  <c r="S17" i="4" s="1"/>
  <c r="R16" i="4"/>
  <c r="Q16" i="4"/>
  <c r="S16" i="4" s="1"/>
  <c r="Q15" i="4"/>
  <c r="Q14" i="4"/>
  <c r="Q13" i="4"/>
  <c r="R13" i="4" s="1"/>
  <c r="S13" i="4" s="1"/>
  <c r="R12" i="4"/>
  <c r="Q12" i="4"/>
  <c r="S12" i="4" s="1"/>
  <c r="Q11" i="4"/>
  <c r="Q10" i="4"/>
  <c r="Q9" i="4"/>
  <c r="R9" i="4" s="1"/>
  <c r="S9" i="4" s="1"/>
  <c r="S91" i="4" l="1"/>
  <c r="S11" i="4"/>
  <c r="S62" i="4"/>
  <c r="S55" i="4"/>
  <c r="S27" i="4"/>
  <c r="S18" i="4"/>
  <c r="S50" i="4"/>
  <c r="S87" i="4"/>
  <c r="S119" i="4"/>
  <c r="R11" i="4"/>
  <c r="R15" i="4"/>
  <c r="S15" i="4" s="1"/>
  <c r="R19" i="4"/>
  <c r="S19" i="4" s="1"/>
  <c r="R23" i="4"/>
  <c r="S23" i="4" s="1"/>
  <c r="R27" i="4"/>
  <c r="R31" i="4"/>
  <c r="S31" i="4" s="1"/>
  <c r="R35" i="4"/>
  <c r="S35" i="4" s="1"/>
  <c r="R39" i="4"/>
  <c r="S39" i="4" s="1"/>
  <c r="R43" i="4"/>
  <c r="S43" i="4" s="1"/>
  <c r="R47" i="4"/>
  <c r="S47" i="4" s="1"/>
  <c r="R51" i="4"/>
  <c r="S51" i="4" s="1"/>
  <c r="R55" i="4"/>
  <c r="R59" i="4"/>
  <c r="S59" i="4" s="1"/>
  <c r="R63" i="4"/>
  <c r="S63" i="4" s="1"/>
  <c r="R67" i="4"/>
  <c r="S67" i="4" s="1"/>
  <c r="R71" i="4"/>
  <c r="S71" i="4" s="1"/>
  <c r="R75" i="4"/>
  <c r="S75" i="4" s="1"/>
  <c r="R79" i="4"/>
  <c r="S79" i="4" s="1"/>
  <c r="R83" i="4"/>
  <c r="S83" i="4" s="1"/>
  <c r="R87" i="4"/>
  <c r="R91" i="4"/>
  <c r="R95" i="4"/>
  <c r="S95" i="4" s="1"/>
  <c r="R99" i="4"/>
  <c r="S99" i="4" s="1"/>
  <c r="R103" i="4"/>
  <c r="S103" i="4" s="1"/>
  <c r="R107" i="4"/>
  <c r="S107" i="4" s="1"/>
  <c r="R111" i="4"/>
  <c r="S111" i="4" s="1"/>
  <c r="R115" i="4"/>
  <c r="S115" i="4" s="1"/>
  <c r="R119" i="4"/>
  <c r="R123" i="4"/>
  <c r="S123" i="4" s="1"/>
  <c r="R127" i="4"/>
  <c r="S127" i="4" s="1"/>
  <c r="R131" i="4"/>
  <c r="S131" i="4" s="1"/>
  <c r="R10" i="4"/>
  <c r="S10" i="4" s="1"/>
  <c r="R14" i="4"/>
  <c r="S14" i="4" s="1"/>
  <c r="R18" i="4"/>
  <c r="R22" i="4"/>
  <c r="S22" i="4" s="1"/>
  <c r="R26" i="4"/>
  <c r="S26" i="4" s="1"/>
  <c r="R30" i="4"/>
  <c r="S30" i="4" s="1"/>
  <c r="R34" i="4"/>
  <c r="S34" i="4" s="1"/>
  <c r="R38" i="4"/>
  <c r="S38" i="4" s="1"/>
  <c r="R42" i="4"/>
  <c r="S42" i="4" s="1"/>
  <c r="R46" i="4"/>
  <c r="S46" i="4" s="1"/>
  <c r="R50" i="4"/>
  <c r="R54" i="4"/>
  <c r="S54" i="4" s="1"/>
  <c r="R58" i="4"/>
  <c r="S58" i="4" s="1"/>
  <c r="R62" i="4"/>
  <c r="C8" i="8" l="1"/>
  <c r="Q8" i="8" s="1"/>
  <c r="S131" i="2"/>
  <c r="Q131" i="2"/>
  <c r="R131" i="2" s="1"/>
  <c r="R130" i="2"/>
  <c r="S130" i="2" s="1"/>
  <c r="Q130" i="2"/>
  <c r="Q129" i="2"/>
  <c r="R129" i="2" s="1"/>
  <c r="Q128" i="2"/>
  <c r="S127" i="2"/>
  <c r="Q127" i="2"/>
  <c r="R127" i="2" s="1"/>
  <c r="R126" i="2"/>
  <c r="S126" i="2" s="1"/>
  <c r="Q126" i="2"/>
  <c r="Q125" i="2"/>
  <c r="Q124" i="2"/>
  <c r="S123" i="2"/>
  <c r="Q123" i="2"/>
  <c r="R123" i="2" s="1"/>
  <c r="R122" i="2"/>
  <c r="S122" i="2" s="1"/>
  <c r="Q122" i="2"/>
  <c r="Q121" i="2"/>
  <c r="R121" i="2" s="1"/>
  <c r="Q120" i="2"/>
  <c r="S119" i="2"/>
  <c r="Q119" i="2"/>
  <c r="R119" i="2" s="1"/>
  <c r="R118" i="2"/>
  <c r="S118" i="2" s="1"/>
  <c r="Q118" i="2"/>
  <c r="Q117" i="2"/>
  <c r="Q116" i="2"/>
  <c r="S115" i="2"/>
  <c r="Q115" i="2"/>
  <c r="R115" i="2" s="1"/>
  <c r="R114" i="2"/>
  <c r="S114" i="2" s="1"/>
  <c r="Q114" i="2"/>
  <c r="Q113" i="2"/>
  <c r="R113" i="2" s="1"/>
  <c r="Q112" i="2"/>
  <c r="S111" i="2"/>
  <c r="Q111" i="2"/>
  <c r="R111" i="2" s="1"/>
  <c r="R110" i="2"/>
  <c r="S110" i="2" s="1"/>
  <c r="Q110" i="2"/>
  <c r="Q109" i="2"/>
  <c r="R109" i="2" s="1"/>
  <c r="Q108" i="2"/>
  <c r="S107" i="2"/>
  <c r="Q107" i="2"/>
  <c r="R107" i="2" s="1"/>
  <c r="R106" i="2"/>
  <c r="S106" i="2" s="1"/>
  <c r="Q106" i="2"/>
  <c r="Q105" i="2"/>
  <c r="Q104" i="2"/>
  <c r="S103" i="2"/>
  <c r="Q103" i="2"/>
  <c r="R103" i="2" s="1"/>
  <c r="R102" i="2"/>
  <c r="S102" i="2" s="1"/>
  <c r="Q102" i="2"/>
  <c r="Q101" i="2"/>
  <c r="Q100" i="2"/>
  <c r="S99" i="2"/>
  <c r="Q99" i="2"/>
  <c r="R99" i="2" s="1"/>
  <c r="R98" i="2"/>
  <c r="S98" i="2" s="1"/>
  <c r="Q98" i="2"/>
  <c r="Q97" i="2"/>
  <c r="R97" i="2" s="1"/>
  <c r="Q96" i="2"/>
  <c r="S95" i="2"/>
  <c r="Q95" i="2"/>
  <c r="R95" i="2" s="1"/>
  <c r="R94" i="2"/>
  <c r="S94" i="2" s="1"/>
  <c r="Q94" i="2"/>
  <c r="Q93" i="2"/>
  <c r="Q92" i="2"/>
  <c r="S91" i="2"/>
  <c r="Q91" i="2"/>
  <c r="R91" i="2" s="1"/>
  <c r="R90" i="2"/>
  <c r="S90" i="2" s="1"/>
  <c r="Q90" i="2"/>
  <c r="Q89" i="2"/>
  <c r="R89" i="2" s="1"/>
  <c r="Q88" i="2"/>
  <c r="S87" i="2"/>
  <c r="Q87" i="2"/>
  <c r="R87" i="2" s="1"/>
  <c r="R86" i="2"/>
  <c r="S86" i="2" s="1"/>
  <c r="Q86" i="2"/>
  <c r="Q85" i="2"/>
  <c r="Q84" i="2"/>
  <c r="S83" i="2"/>
  <c r="Q83" i="2"/>
  <c r="R83" i="2" s="1"/>
  <c r="R82" i="2"/>
  <c r="S82" i="2" s="1"/>
  <c r="Q82" i="2"/>
  <c r="Q81" i="2"/>
  <c r="R81" i="2" s="1"/>
  <c r="Q80" i="2"/>
  <c r="S79" i="2"/>
  <c r="Q79" i="2"/>
  <c r="R79" i="2" s="1"/>
  <c r="R78" i="2"/>
  <c r="S78" i="2" s="1"/>
  <c r="Q78" i="2"/>
  <c r="Q77" i="2"/>
  <c r="R77" i="2" s="1"/>
  <c r="Q76" i="2"/>
  <c r="S75" i="2"/>
  <c r="Q75" i="2"/>
  <c r="R75" i="2" s="1"/>
  <c r="R74" i="2"/>
  <c r="S74" i="2" s="1"/>
  <c r="Q74" i="2"/>
  <c r="Q73" i="2"/>
  <c r="Q72" i="2"/>
  <c r="Q71" i="2"/>
  <c r="R71" i="2" s="1"/>
  <c r="S71" i="2" s="1"/>
  <c r="Q70" i="2"/>
  <c r="R70" i="2" s="1"/>
  <c r="S70" i="2" s="1"/>
  <c r="Q69" i="2"/>
  <c r="R69" i="2" s="1"/>
  <c r="Q68" i="2"/>
  <c r="Q67" i="2"/>
  <c r="R67" i="2" s="1"/>
  <c r="Q66" i="2"/>
  <c r="R66" i="2" s="1"/>
  <c r="S66" i="2" s="1"/>
  <c r="Q65" i="2"/>
  <c r="Q64" i="2"/>
  <c r="Q63" i="2"/>
  <c r="R63" i="2" s="1"/>
  <c r="Q62" i="2"/>
  <c r="R62" i="2" s="1"/>
  <c r="S62" i="2" s="1"/>
  <c r="Q61" i="2"/>
  <c r="R61" i="2" s="1"/>
  <c r="Q60" i="2"/>
  <c r="Q59" i="2"/>
  <c r="R59" i="2" s="1"/>
  <c r="Q58" i="2"/>
  <c r="R58" i="2" s="1"/>
  <c r="S58" i="2" s="1"/>
  <c r="Q57" i="2"/>
  <c r="R57" i="2" s="1"/>
  <c r="Q56" i="2"/>
  <c r="Q55" i="2"/>
  <c r="R55" i="2" s="1"/>
  <c r="Q54" i="2"/>
  <c r="R54" i="2" s="1"/>
  <c r="S54" i="2" s="1"/>
  <c r="Q53" i="2"/>
  <c r="Q52" i="2"/>
  <c r="Q51" i="2"/>
  <c r="R51" i="2" s="1"/>
  <c r="Q50" i="2"/>
  <c r="R50" i="2" s="1"/>
  <c r="S50" i="2" s="1"/>
  <c r="Q49" i="2"/>
  <c r="R49" i="2" s="1"/>
  <c r="Q48" i="2"/>
  <c r="Q47" i="2"/>
  <c r="R47" i="2" s="1"/>
  <c r="Q46" i="2"/>
  <c r="R46" i="2" s="1"/>
  <c r="S46" i="2" s="1"/>
  <c r="Q45" i="2"/>
  <c r="R45" i="2" s="1"/>
  <c r="Q44" i="2"/>
  <c r="Q43" i="2"/>
  <c r="R43" i="2" s="1"/>
  <c r="Q42" i="2"/>
  <c r="R42" i="2" s="1"/>
  <c r="S42" i="2" s="1"/>
  <c r="Q41" i="2"/>
  <c r="Q40" i="2"/>
  <c r="Q39" i="2"/>
  <c r="R39" i="2" s="1"/>
  <c r="Q38" i="2"/>
  <c r="R38" i="2" s="1"/>
  <c r="S38" i="2" s="1"/>
  <c r="Q37" i="2"/>
  <c r="Q36" i="2"/>
  <c r="Q35" i="2"/>
  <c r="R35" i="2" s="1"/>
  <c r="Q34" i="2"/>
  <c r="R34" i="2" s="1"/>
  <c r="S34" i="2" s="1"/>
  <c r="Q33" i="2"/>
  <c r="R33" i="2" s="1"/>
  <c r="Q32" i="2"/>
  <c r="Q31" i="2"/>
  <c r="R31" i="2" s="1"/>
  <c r="Q30" i="2"/>
  <c r="R30" i="2" s="1"/>
  <c r="S30" i="2" s="1"/>
  <c r="Q29" i="2"/>
  <c r="Q28" i="2"/>
  <c r="Q27" i="2"/>
  <c r="R27" i="2" s="1"/>
  <c r="R26" i="2"/>
  <c r="S26" i="2" s="1"/>
  <c r="Q26" i="2"/>
  <c r="Q25" i="2"/>
  <c r="R25" i="2" s="1"/>
  <c r="S25" i="2" s="1"/>
  <c r="Q24" i="2"/>
  <c r="Q23" i="2"/>
  <c r="R23" i="2" s="1"/>
  <c r="Q22" i="2"/>
  <c r="R22" i="2" s="1"/>
  <c r="S22" i="2" s="1"/>
  <c r="Q21" i="2"/>
  <c r="Q20" i="2"/>
  <c r="Q19" i="2"/>
  <c r="R19" i="2" s="1"/>
  <c r="R18" i="2"/>
  <c r="S18" i="2" s="1"/>
  <c r="Q18" i="2"/>
  <c r="Q17" i="2"/>
  <c r="R17" i="2" s="1"/>
  <c r="S17" i="2" s="1"/>
  <c r="Q16" i="2"/>
  <c r="R16" i="2" s="1"/>
  <c r="Q15" i="2"/>
  <c r="R15" i="2" s="1"/>
  <c r="Q14" i="2"/>
  <c r="R14" i="2" s="1"/>
  <c r="S14" i="2" s="1"/>
  <c r="Q13" i="2"/>
  <c r="Q12" i="2"/>
  <c r="Q11" i="2"/>
  <c r="R11" i="2" s="1"/>
  <c r="R10" i="2"/>
  <c r="S10" i="2" s="1"/>
  <c r="Q10" i="2"/>
  <c r="Q9" i="2"/>
  <c r="R9" i="2" s="1"/>
  <c r="S9" i="2" s="1"/>
  <c r="Q8" i="2"/>
  <c r="Q7" i="2"/>
  <c r="R7" i="2" s="1"/>
  <c r="C11" i="8" l="1"/>
  <c r="Q11" i="8" s="1"/>
  <c r="S31" i="2"/>
  <c r="S39" i="2"/>
  <c r="S47" i="2"/>
  <c r="S55" i="2"/>
  <c r="S63" i="2"/>
  <c r="S35" i="2"/>
  <c r="S43" i="2"/>
  <c r="S51" i="2"/>
  <c r="S59" i="2"/>
  <c r="S67" i="2"/>
  <c r="S29" i="2"/>
  <c r="R32" i="2"/>
  <c r="S32" i="2" s="1"/>
  <c r="S40" i="2"/>
  <c r="R40" i="2"/>
  <c r="R44" i="2"/>
  <c r="S44" i="2" s="1"/>
  <c r="R56" i="2"/>
  <c r="S56" i="2" s="1"/>
  <c r="R60" i="2"/>
  <c r="S60" i="2" s="1"/>
  <c r="S76" i="2"/>
  <c r="R76" i="2"/>
  <c r="R80" i="2"/>
  <c r="S80" i="2" s="1"/>
  <c r="R92" i="2"/>
  <c r="S92" i="2" s="1"/>
  <c r="R108" i="2"/>
  <c r="S108" i="2" s="1"/>
  <c r="S112" i="2"/>
  <c r="R112" i="2"/>
  <c r="R120" i="2"/>
  <c r="S120" i="2" s="1"/>
  <c r="R124" i="2"/>
  <c r="S124" i="2" s="1"/>
  <c r="R128" i="2"/>
  <c r="S128" i="2" s="1"/>
  <c r="R8" i="2"/>
  <c r="S8" i="2" s="1"/>
  <c r="R13" i="2"/>
  <c r="S13" i="2" s="1"/>
  <c r="S19" i="2"/>
  <c r="R21" i="2"/>
  <c r="S21" i="2" s="1"/>
  <c r="R24" i="2"/>
  <c r="S24" i="2" s="1"/>
  <c r="R29" i="2"/>
  <c r="S53" i="2"/>
  <c r="S93" i="2"/>
  <c r="S125" i="2"/>
  <c r="R37" i="2"/>
  <c r="S37" i="2" s="1"/>
  <c r="R41" i="2"/>
  <c r="S41" i="2" s="1"/>
  <c r="R53" i="2"/>
  <c r="R65" i="2"/>
  <c r="S65" i="2" s="1"/>
  <c r="R73" i="2"/>
  <c r="S73" i="2" s="1"/>
  <c r="R85" i="2"/>
  <c r="S85" i="2" s="1"/>
  <c r="R93" i="2"/>
  <c r="R101" i="2"/>
  <c r="S101" i="2" s="1"/>
  <c r="R105" i="2"/>
  <c r="S105" i="2" s="1"/>
  <c r="R117" i="2"/>
  <c r="S117" i="2" s="1"/>
  <c r="R125" i="2"/>
  <c r="S16" i="2"/>
  <c r="R36" i="2"/>
  <c r="S36" i="2" s="1"/>
  <c r="S48" i="2"/>
  <c r="R48" i="2"/>
  <c r="R52" i="2"/>
  <c r="S52" i="2" s="1"/>
  <c r="R64" i="2"/>
  <c r="S64" i="2" s="1"/>
  <c r="R68" i="2"/>
  <c r="S68" i="2" s="1"/>
  <c r="S72" i="2"/>
  <c r="R72" i="2"/>
  <c r="R84" i="2"/>
  <c r="S84" i="2" s="1"/>
  <c r="R88" i="2"/>
  <c r="S88" i="2" s="1"/>
  <c r="R96" i="2"/>
  <c r="S96" i="2" s="1"/>
  <c r="S100" i="2"/>
  <c r="R100" i="2"/>
  <c r="R104" i="2"/>
  <c r="S104" i="2" s="1"/>
  <c r="R116" i="2"/>
  <c r="S116" i="2" s="1"/>
  <c r="S11" i="2"/>
  <c r="S27" i="2"/>
  <c r="S33" i="2"/>
  <c r="S45" i="2"/>
  <c r="S49" i="2"/>
  <c r="S57" i="2"/>
  <c r="S61" i="2"/>
  <c r="S69" i="2"/>
  <c r="S77" i="2"/>
  <c r="S81" i="2"/>
  <c r="S89" i="2"/>
  <c r="S97" i="2"/>
  <c r="S109" i="2"/>
  <c r="S113" i="2"/>
  <c r="S121" i="2"/>
  <c r="S129" i="2"/>
  <c r="S7" i="2"/>
  <c r="R12" i="2"/>
  <c r="S12" i="2" s="1"/>
  <c r="S15" i="2"/>
  <c r="R20" i="2"/>
  <c r="S20" i="2" s="1"/>
  <c r="S23" i="2"/>
  <c r="R28" i="2"/>
  <c r="S28" i="2" s="1"/>
  <c r="Q131" i="1" l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7" i="1" l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</calcChain>
</file>

<file path=xl/sharedStrings.xml><?xml version="1.0" encoding="utf-8"?>
<sst xmlns="http://schemas.openxmlformats.org/spreadsheetml/2006/main" count="1256" uniqueCount="232">
  <si>
    <t>125 VALLAS DEL IDEA</t>
  </si>
  <si>
    <r>
      <rPr>
        <b/>
        <sz val="10"/>
        <color theme="1"/>
        <rFont val="Arial"/>
        <family val="2"/>
      </rPr>
      <t>Asunto</t>
    </r>
    <r>
      <rPr>
        <b/>
        <sz val="12"/>
        <color theme="1"/>
        <rFont val="Calibri"/>
        <family val="2"/>
      </rPr>
      <t xml:space="preserve">:  </t>
    </r>
    <r>
      <rPr>
        <sz val="12"/>
        <color theme="1"/>
        <rFont val="Calibri"/>
        <family val="2"/>
      </rPr>
      <t>Producción e instalación de lona nueva, desinstalación de lona actual, reparación, mantenimiento y/o suministro de estructura parcial o total, donde están ubicadas las vallas de los 125 municipios de Antioquia.</t>
    </r>
  </si>
  <si>
    <t>FORMATO 2 CONSERVAR ESTE FORMATO PARA LA PRESENTACIÓN DE LA PROPUESTA EN EXCEL</t>
  </si>
  <si>
    <t>VALOR DE LA COTIZACIÓN</t>
  </si>
  <si>
    <t xml:space="preserve">MUNICIPIO
</t>
  </si>
  <si>
    <t>CANTIDAD</t>
  </si>
  <si>
    <t>ÍTEM</t>
  </si>
  <si>
    <t>Valor impresión de cada lona (Valor unitario)</t>
  </si>
  <si>
    <t>Valor instalación y desinstalación de cada lona (Valor unitario)</t>
  </si>
  <si>
    <t>Mantenimiento general de estructura (Valor unitario)</t>
  </si>
  <si>
    <t>Mantenimiento del lugar donde se encuentre ubicada la estructura (Valor unitario)</t>
  </si>
  <si>
    <t>Reparaciones (valor unitario de lámina)</t>
  </si>
  <si>
    <t>Reparaciones (valor unitario de torre)</t>
  </si>
  <si>
    <t>Reposición (valor unitario de torre nueva)</t>
  </si>
  <si>
    <t>Reposición (valor unitario de lámina nueva)</t>
  </si>
  <si>
    <t>Refuerzo de estructura riosta</t>
  </si>
  <si>
    <t>Refuerzo de estructura viento</t>
  </si>
  <si>
    <t>Valor estructura completa para valla 12 x 4 mt (Valor Unitario)</t>
  </si>
  <si>
    <t>Valor de la gestión por cada permiso de instalación de la valla en cada municipio</t>
  </si>
  <si>
    <t>Reubicación de valla</t>
  </si>
  <si>
    <t>Visita técnica</t>
  </si>
  <si>
    <t>Subtotal</t>
  </si>
  <si>
    <t>IVA</t>
  </si>
  <si>
    <t>Total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</si>
  <si>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</si>
  <si>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</si>
  <si>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</si>
  <si>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</si>
  <si>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</si>
  <si>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</si>
  <si>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</si>
  <si>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Santuario</t>
  </si>
  <si>
    <t>El Retiro</t>
  </si>
  <si>
    <t>Granada</t>
  </si>
  <si>
    <t>Guarne</t>
  </si>
  <si>
    <t>Guatapé</t>
  </si>
  <si>
    <t>La Ceja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</si>
  <si>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</si>
  <si>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</si>
  <si>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</si>
  <si>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</si>
  <si>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</si>
  <si>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</si>
  <si>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</si>
  <si>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</si>
  <si>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</si>
  <si>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Sonsón</t>
  </si>
  <si>
    <t>Anzá</t>
  </si>
  <si>
    <t>Dabeiba</t>
  </si>
  <si>
    <t>Caicedo</t>
  </si>
  <si>
    <t>Buriticá</t>
  </si>
  <si>
    <t>San Jerónimo</t>
  </si>
  <si>
    <t>Heliconia</t>
  </si>
  <si>
    <t>Ebéjico</t>
  </si>
  <si>
    <t>Armenia</t>
  </si>
  <si>
    <t>Cañasgordas</t>
  </si>
  <si>
    <t>Peque</t>
  </si>
  <si>
    <t>Frontino</t>
  </si>
  <si>
    <t>Abriaquí</t>
  </si>
  <si>
    <t>Giraldo</t>
  </si>
  <si>
    <t>Uramita</t>
  </si>
  <si>
    <t>Sabanalarga </t>
  </si>
  <si>
    <t>Santafe de Antioquia</t>
  </si>
  <si>
    <t>Sopetrán</t>
  </si>
  <si>
    <t>Olaya</t>
  </si>
  <si>
    <t>Liborina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</si>
  <si>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</si>
  <si>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</si>
  <si>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</si>
  <si>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</si>
  <si>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</si>
  <si>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</si>
  <si>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</si>
  <si>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</si>
  <si>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</si>
  <si>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Yolombo</t>
  </si>
  <si>
    <t>Barbosa</t>
  </si>
  <si>
    <t>Bello</t>
  </si>
  <si>
    <t>Caldas</t>
  </si>
  <si>
    <t>Copacabana</t>
  </si>
  <si>
    <t>Envigado</t>
  </si>
  <si>
    <t>Girardota</t>
  </si>
  <si>
    <t>Itagüí</t>
  </si>
  <si>
    <t>La Estrella</t>
  </si>
  <si>
    <t>Medellín</t>
  </si>
  <si>
    <t>Sabaneta</t>
  </si>
  <si>
    <t>Donmatías</t>
  </si>
  <si>
    <t>Santa Rosa de Osos</t>
  </si>
  <si>
    <t>Briceño</t>
  </si>
  <si>
    <t>San José de la Montaña</t>
  </si>
  <si>
    <t>Gómez Plata</t>
  </si>
  <si>
    <t>Carolina del Príncipe</t>
  </si>
  <si>
    <t>Guadalupe</t>
  </si>
  <si>
    <t>Angostura</t>
  </si>
  <si>
    <t>Campamento</t>
  </si>
  <si>
    <t>San Pedro de los Milagros</t>
  </si>
  <si>
    <t>Entrerríos</t>
  </si>
  <si>
    <t>Belmira</t>
  </si>
  <si>
    <t>Ituango</t>
  </si>
  <si>
    <t>Valdivia</t>
  </si>
  <si>
    <t>Toledo</t>
  </si>
  <si>
    <t>San Andrés de Cuerquia</t>
  </si>
  <si>
    <t>Yarumal</t>
  </si>
  <si>
    <t>Caracolí</t>
  </si>
  <si>
    <t>Puerto Berrío</t>
  </si>
  <si>
    <t>Yondó</t>
  </si>
  <si>
    <t>Maceo</t>
  </si>
  <si>
    <t>Puerto Nare</t>
  </si>
  <si>
    <t>Puerto triunfo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</si>
  <si>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</si>
  <si>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</si>
  <si>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</si>
  <si>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</si>
  <si>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</si>
  <si>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</si>
  <si>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</si>
  <si>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</si>
  <si>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</si>
  <si>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</si>
  <si>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</si>
  <si>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Cáceres</t>
  </si>
  <si>
    <t>Caucasia</t>
  </si>
  <si>
    <t>El Bagre</t>
  </si>
  <si>
    <t>Nechí</t>
  </si>
  <si>
    <t>Tarazá</t>
  </si>
  <si>
    <t>Zaragoza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</si>
  <si>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</si>
  <si>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</si>
  <si>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</si>
  <si>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</si>
  <si>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</si>
  <si>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</si>
  <si>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</si>
  <si>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</si>
  <si>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</si>
  <si>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</si>
  <si>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</si>
  <si>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</si>
  <si>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</si>
  <si>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</si>
  <si>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</si>
  <si>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</si>
  <si>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</si>
  <si>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</si>
  <si>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</si>
  <si>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</si>
  <si>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</si>
  <si>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</si>
  <si>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</si>
  <si>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Fecha de Entrega:</t>
  </si>
  <si>
    <t>Marzo 14 de 2024</t>
  </si>
  <si>
    <t>Empresa que cotiza:</t>
  </si>
  <si>
    <t>MN IMPRESOS S.A.S</t>
  </si>
  <si>
    <t>NIT: 900477988-3</t>
  </si>
  <si>
    <t>Formato diligenciado por:</t>
  </si>
  <si>
    <t>MARGARITA NIÑO S.</t>
  </si>
  <si>
    <t>Cargo en la empresa:</t>
  </si>
  <si>
    <t>REPRESENTANTE LEGAL</t>
  </si>
  <si>
    <t>Teléfono:</t>
  </si>
  <si>
    <t>Correo electrónico:</t>
  </si>
  <si>
    <t>ventas@mnimpresos.com</t>
  </si>
  <si>
    <t>Ciudad:</t>
  </si>
  <si>
    <t>Medellin</t>
  </si>
  <si>
    <t>Firma:</t>
  </si>
  <si>
    <t>PROMEDIO</t>
  </si>
  <si>
    <r>
      <t>Asunto</t>
    </r>
    <r>
      <rPr>
        <b/>
        <sz val="12"/>
        <color theme="1"/>
        <rFont val="Calibri"/>
        <family val="2"/>
      </rPr>
      <t xml:space="preserve">:  </t>
    </r>
    <r>
      <rPr>
        <sz val="12"/>
        <color theme="1"/>
        <rFont val="Calibri"/>
        <family val="2"/>
      </rPr>
      <t>Producción e instalación de lona nueva, desinstalación de lona actual, reparación, mantenimiento y/o suministro de estructura parcial o total, donde están ubicadas las vallas de los 125 municipios de Antioquia.</t>
    </r>
  </si>
  <si>
    <t>INDUSTRIAL PARTY SAS</t>
  </si>
  <si>
    <t>DAIRO ALBERTO GIRALDO POSADA</t>
  </si>
  <si>
    <t>GERENTE</t>
  </si>
  <si>
    <t>Teléfono: 3017511835</t>
  </si>
  <si>
    <t>Iindustrialparty@hotmail.com</t>
  </si>
  <si>
    <t>Ciudad: Medellin</t>
  </si>
  <si>
    <t>TARGET MEDIOS COLOMBIA SAS</t>
  </si>
  <si>
    <t xml:space="preserve">MILENA VERGARA BALVIN </t>
  </si>
  <si>
    <t>Teléfono: 3206799857</t>
  </si>
  <si>
    <t>milena@targetmedios.com</t>
  </si>
  <si>
    <t xml:space="preserve">Ciudad: Medellín </t>
  </si>
  <si>
    <t>CPT EXPRESS S.A.S</t>
  </si>
  <si>
    <t>Andres González Zapata</t>
  </si>
  <si>
    <t>Gerente</t>
  </si>
  <si>
    <t>angonctp@gmail.com</t>
  </si>
  <si>
    <t>NEGOCIOS ESTRATÉGICOS NE S.A.S. NIT: 900522641-6</t>
  </si>
  <si>
    <t>STIVENS RÍOS MAZO</t>
  </si>
  <si>
    <t xml:space="preserve">Representan Legal </t>
  </si>
  <si>
    <t>5850775-3506395266</t>
  </si>
  <si>
    <t>juris@negociosestrategicos.com.co</t>
  </si>
  <si>
    <t xml:space="preserve">Medellín </t>
  </si>
  <si>
    <t>NOMENCLATURA S.A.S</t>
  </si>
  <si>
    <t>JUAN GUTIERREZ CALLE</t>
  </si>
  <si>
    <t xml:space="preserve">GERENTE </t>
  </si>
  <si>
    <t>Teléfono: 321 815 2679</t>
  </si>
  <si>
    <t>gerencia@nomenclatura.com.co</t>
  </si>
  <si>
    <t>Ciudad: Medellñin</t>
  </si>
  <si>
    <t>EVALUACIÓN PROCESO DMYC 04 - 2023</t>
  </si>
  <si>
    <t>PROPONENTE</t>
  </si>
  <si>
    <t>Valor visita técnica</t>
  </si>
  <si>
    <t>TOTAL  SUMA PUNTOS</t>
  </si>
  <si>
    <t>PONDERADO</t>
  </si>
  <si>
    <t>Valor unitario</t>
  </si>
  <si>
    <t xml:space="preserve">Puntaje </t>
  </si>
  <si>
    <t>CROMÁTICAPEX S.A.S.</t>
  </si>
  <si>
    <t>MN IMPRESOS S.A.S.</t>
  </si>
  <si>
    <t>LOS MERCANTES S.A.S.</t>
  </si>
  <si>
    <t>NEGOCIOS ESTRATEGICOS S.A.S.</t>
  </si>
  <si>
    <t>JOSÉ SADY CASTAÑO VELÁSQUEZ Y/O SADY PUBLICIDAD EXTERIOR</t>
  </si>
  <si>
    <t>VALLAS COLOMBIANAS S.A.S.</t>
  </si>
  <si>
    <t>HERCAS PUBLICIDAD EXTERIOR S.A.S.</t>
  </si>
  <si>
    <t>PUNTOS</t>
  </si>
  <si>
    <t xml:space="preserve">Puntaje final </t>
  </si>
  <si>
    <t>EVALUACIÓN IP 031-2024</t>
  </si>
  <si>
    <t>CPT Express</t>
  </si>
  <si>
    <t>Negocios estrategicos</t>
  </si>
  <si>
    <t>Industrial_Party</t>
  </si>
  <si>
    <t>Target Medios</t>
  </si>
  <si>
    <t>mnimpresos</t>
  </si>
  <si>
    <t>TOTAL</t>
  </si>
  <si>
    <t>TECHO</t>
  </si>
  <si>
    <t> 631.667</t>
  </si>
  <si>
    <t> 91.067</t>
  </si>
  <si>
    <t> 58.333</t>
  </si>
  <si>
    <t> 442.540</t>
  </si>
  <si>
    <t> 231.000</t>
  </si>
  <si>
    <t>Reubicación</t>
  </si>
  <si>
    <t xml:space="preserve">A CONVENIR </t>
  </si>
  <si>
    <t>JORGE HERNAN JARAMILLO OCHOA /LITOGRAFÍA DINÁMICA</t>
  </si>
  <si>
    <t>JORGE CORREA</t>
  </si>
  <si>
    <t>ASESOR COMERCIAL</t>
  </si>
  <si>
    <t xml:space="preserve">jorgecorrea@litografiadinamica.com </t>
  </si>
  <si>
    <t>MEDELLÍN</t>
  </si>
  <si>
    <t>Litografia_dinamica</t>
  </si>
  <si>
    <t>total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</si>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</sst>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d&quot; de &quot;mmmm&quot; de &quot;yyyy"/>
    <numFmt numFmtId="166" formatCode="_-* #,##0_-;\-* #,##0_-;_-* &quot;-&quot;??_-;_-@_-"/>
  </numFmts>
  <fonts count="39" x14ac:knownFonts="1">
    <font>
      <sz val="12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  <scheme val="minor"/>
    </font>
    <font>
      <sz val="12"/>
      <color rgb="FF000000"/>
      <name val="Calibri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Arial"/>
      <family val="2"/>
    </font>
    <font>
      <sz val="7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5"/>
    <xf numFmtId="42" fontId="16" fillId="0" borderId="5" applyFont="0" applyFill="0" applyBorder="0" applyAlignment="0" applyProtection="0"/>
    <xf numFmtId="44" fontId="4" fillId="0" borderId="5" applyFont="0" applyFill="0" applyBorder="0" applyAlignment="0" applyProtection="0"/>
    <xf numFmtId="0" fontId="26" fillId="0" borderId="5" applyNumberFormat="0" applyFill="0" applyBorder="0" applyAlignment="0" applyProtection="0"/>
    <xf numFmtId="0" fontId="12" fillId="0" borderId="5"/>
    <xf numFmtId="44" fontId="16" fillId="0" borderId="5" applyFont="0" applyFill="0" applyBorder="0" applyAlignment="0" applyProtection="0"/>
    <xf numFmtId="0" fontId="14" fillId="0" borderId="5" applyNumberFormat="0" applyFill="0" applyBorder="0" applyAlignment="0" applyProtection="0"/>
    <xf numFmtId="43" fontId="12" fillId="0" borderId="0" applyFont="0" applyFill="0" applyBorder="0" applyAlignment="0" applyProtection="0"/>
    <xf numFmtId="0" fontId="2" fillId="0" borderId="5"/>
    <xf numFmtId="42" fontId="2" fillId="0" borderId="5" applyFont="0" applyFill="0" applyBorder="0" applyAlignment="0" applyProtection="0"/>
    <xf numFmtId="0" fontId="37" fillId="0" borderId="5"/>
    <xf numFmtId="42" fontId="4" fillId="0" borderId="5" applyFont="0" applyFill="0" applyBorder="0" applyAlignment="0" applyProtection="0"/>
    <xf numFmtId="44" fontId="37" fillId="0" borderId="5" applyFont="0" applyFill="0" applyBorder="0" applyAlignment="0" applyProtection="0"/>
    <xf numFmtId="0" fontId="38" fillId="0" borderId="5" applyNumberFormat="0" applyFill="0" applyBorder="0" applyAlignment="0" applyProtection="0"/>
  </cellStyleXfs>
  <cellXfs count="269">
    <xf numFmtId="0" fontId="0" fillId="0" borderId="0" xfId="0" applyFont="1" applyAlignment="1"/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2" borderId="5" xfId="0" applyNumberFormat="1" applyFont="1" applyFill="1" applyBorder="1"/>
    <xf numFmtId="164" fontId="6" fillId="2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/>
    <xf numFmtId="164" fontId="4" fillId="0" borderId="7" xfId="0" applyNumberFormat="1" applyFont="1" applyBorder="1" applyAlignment="1"/>
    <xf numFmtId="0" fontId="11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64" fontId="13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/>
    <xf numFmtId="164" fontId="4" fillId="4" borderId="0" xfId="0" applyNumberFormat="1" applyFont="1" applyFill="1"/>
    <xf numFmtId="0" fontId="11" fillId="3" borderId="5" xfId="0" applyFont="1" applyFill="1" applyBorder="1" applyAlignment="1">
      <alignment vertical="center" wrapText="1"/>
    </xf>
    <xf numFmtId="164" fontId="4" fillId="0" borderId="5" xfId="1" applyNumberFormat="1" applyFont="1" applyAlignment="1"/>
    <xf numFmtId="0" fontId="4" fillId="0" borderId="5" xfId="1" applyFont="1" applyAlignment="1"/>
    <xf numFmtId="0" fontId="18" fillId="0" borderId="5" xfId="1" applyFont="1" applyAlignment="1">
      <alignment vertical="center"/>
    </xf>
    <xf numFmtId="0" fontId="19" fillId="0" borderId="5" xfId="1" applyFont="1" applyAlignment="1">
      <alignment horizontal="center" vertical="center"/>
    </xf>
    <xf numFmtId="164" fontId="19" fillId="0" borderId="5" xfId="1" applyNumberFormat="1" applyFont="1" applyAlignment="1">
      <alignment horizontal="center" vertical="center"/>
    </xf>
    <xf numFmtId="164" fontId="19" fillId="5" borderId="5" xfId="1" applyNumberFormat="1" applyFont="1" applyFill="1" applyAlignment="1"/>
    <xf numFmtId="164" fontId="19" fillId="5" borderId="11" xfId="1" applyNumberFormat="1" applyFont="1" applyFill="1" applyBorder="1" applyAlignment="1">
      <alignment horizontal="center" vertical="center" wrapText="1"/>
    </xf>
    <xf numFmtId="164" fontId="19" fillId="5" borderId="11" xfId="2" applyNumberFormat="1" applyFont="1" applyFill="1" applyBorder="1" applyAlignment="1">
      <alignment horizontal="center" vertical="center" wrapText="1"/>
    </xf>
    <xf numFmtId="164" fontId="21" fillId="5" borderId="11" xfId="1" applyNumberFormat="1" applyFont="1" applyFill="1" applyBorder="1" applyAlignment="1">
      <alignment horizontal="center" vertical="center" wrapText="1"/>
    </xf>
    <xf numFmtId="164" fontId="21" fillId="5" borderId="11" xfId="1" applyNumberFormat="1" applyFont="1" applyFill="1" applyBorder="1" applyAlignment="1">
      <alignment horizontal="center" vertical="center"/>
    </xf>
    <xf numFmtId="0" fontId="22" fillId="6" borderId="11" xfId="1" applyFont="1" applyFill="1" applyBorder="1" applyAlignment="1">
      <alignment vertical="center" wrapText="1"/>
    </xf>
    <xf numFmtId="0" fontId="22" fillId="6" borderId="11" xfId="1" applyFont="1" applyFill="1" applyBorder="1" applyAlignment="1">
      <alignment horizontal="center" vertical="center" wrapText="1"/>
    </xf>
    <xf numFmtId="164" fontId="0" fillId="0" borderId="11" xfId="3" applyNumberFormat="1" applyFont="1" applyBorder="1" applyAlignment="1"/>
    <xf numFmtId="164" fontId="0" fillId="0" borderId="11" xfId="2" applyNumberFormat="1" applyFont="1" applyBorder="1" applyAlignment="1"/>
    <xf numFmtId="0" fontId="23" fillId="6" borderId="11" xfId="1" applyFont="1" applyFill="1" applyBorder="1" applyAlignment="1">
      <alignment vertical="center" wrapText="1"/>
    </xf>
    <xf numFmtId="0" fontId="23" fillId="0" borderId="11" xfId="1" applyFont="1" applyFill="1" applyBorder="1" applyAlignment="1">
      <alignment vertical="center" wrapText="1"/>
    </xf>
    <xf numFmtId="0" fontId="17" fillId="0" borderId="5" xfId="1" applyFont="1" applyAlignment="1">
      <alignment vertical="center"/>
    </xf>
    <xf numFmtId="14" fontId="4" fillId="0" borderId="5" xfId="1" applyNumberFormat="1" applyFont="1" applyAlignment="1"/>
    <xf numFmtId="0" fontId="4" fillId="0" borderId="5" xfId="1" applyFont="1" applyAlignment="1">
      <alignment horizontal="center" vertical="center"/>
    </xf>
    <xf numFmtId="0" fontId="24" fillId="0" borderId="11" xfId="1" applyFont="1" applyBorder="1" applyAlignment="1">
      <alignment vertical="center" wrapText="1"/>
    </xf>
    <xf numFmtId="164" fontId="4" fillId="0" borderId="11" xfId="1" applyNumberFormat="1" applyFont="1" applyBorder="1" applyAlignment="1"/>
    <xf numFmtId="164" fontId="24" fillId="0" borderId="11" xfId="1" applyNumberFormat="1" applyFont="1" applyBorder="1" applyAlignment="1">
      <alignment vertical="center" wrapText="1"/>
    </xf>
    <xf numFmtId="0" fontId="4" fillId="0" borderId="5" xfId="1" applyFont="1" applyAlignment="1">
      <alignment horizontal="center"/>
    </xf>
    <xf numFmtId="164" fontId="0" fillId="0" borderId="5" xfId="2" applyNumberFormat="1" applyFont="1" applyAlignment="1"/>
    <xf numFmtId="164" fontId="4" fillId="4" borderId="5" xfId="1" applyNumberFormat="1" applyFont="1" applyFill="1" applyAlignment="1"/>
    <xf numFmtId="164" fontId="4" fillId="0" borderId="5" xfId="5" applyNumberFormat="1" applyFont="1"/>
    <xf numFmtId="0" fontId="12" fillId="0" borderId="5" xfId="5"/>
    <xf numFmtId="0" fontId="5" fillId="0" borderId="5" xfId="5" applyFont="1" applyAlignment="1">
      <alignment vertical="center"/>
    </xf>
    <xf numFmtId="0" fontId="6" fillId="0" borderId="5" xfId="5" applyFont="1" applyAlignment="1">
      <alignment horizontal="center" vertical="center"/>
    </xf>
    <xf numFmtId="164" fontId="6" fillId="0" borderId="5" xfId="5" applyNumberFormat="1" applyFont="1" applyAlignment="1">
      <alignment horizontal="center" vertical="center"/>
    </xf>
    <xf numFmtId="164" fontId="6" fillId="2" borderId="5" xfId="5" applyNumberFormat="1" applyFont="1" applyFill="1" applyBorder="1"/>
    <xf numFmtId="164" fontId="6" fillId="2" borderId="7" xfId="5" applyNumberFormat="1" applyFont="1" applyFill="1" applyBorder="1" applyAlignment="1">
      <alignment horizontal="center" vertical="center" wrapText="1"/>
    </xf>
    <xf numFmtId="164" fontId="9" fillId="2" borderId="7" xfId="5" applyNumberFormat="1" applyFont="1" applyFill="1" applyBorder="1" applyAlignment="1">
      <alignment horizontal="center" vertical="center" wrapText="1"/>
    </xf>
    <xf numFmtId="164" fontId="9" fillId="2" borderId="7" xfId="5" applyNumberFormat="1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vertical="center" wrapText="1"/>
    </xf>
    <xf numFmtId="0" fontId="10" fillId="3" borderId="7" xfId="5" applyFont="1" applyFill="1" applyBorder="1" applyAlignment="1">
      <alignment horizontal="center" vertical="center" wrapText="1"/>
    </xf>
    <xf numFmtId="164" fontId="4" fillId="0" borderId="7" xfId="5" applyNumberFormat="1" applyFont="1" applyBorder="1"/>
    <xf numFmtId="0" fontId="11" fillId="3" borderId="7" xfId="5" applyFont="1" applyFill="1" applyBorder="1" applyAlignment="1">
      <alignment vertical="center" wrapText="1"/>
    </xf>
    <xf numFmtId="0" fontId="11" fillId="0" borderId="7" xfId="5" applyFont="1" applyBorder="1" applyAlignment="1">
      <alignment vertical="center" wrapText="1"/>
    </xf>
    <xf numFmtId="0" fontId="4" fillId="0" borderId="5" xfId="5" applyFont="1" applyAlignment="1">
      <alignment horizontal="center"/>
    </xf>
    <xf numFmtId="0" fontId="3" fillId="0" borderId="5" xfId="5" applyFont="1" applyAlignment="1">
      <alignment vertical="center"/>
    </xf>
    <xf numFmtId="165" fontId="27" fillId="0" borderId="5" xfId="5" applyNumberFormat="1" applyFont="1" applyAlignment="1">
      <alignment wrapText="1"/>
    </xf>
    <xf numFmtId="0" fontId="4" fillId="0" borderId="5" xfId="5" applyFont="1" applyAlignment="1">
      <alignment horizontal="center" vertical="center"/>
    </xf>
    <xf numFmtId="0" fontId="13" fillId="0" borderId="7" xfId="5" applyFont="1" applyBorder="1" applyAlignment="1">
      <alignment vertical="center" wrapText="1"/>
    </xf>
    <xf numFmtId="164" fontId="13" fillId="0" borderId="7" xfId="5" applyNumberFormat="1" applyFont="1" applyBorder="1" applyAlignment="1">
      <alignment vertical="center" wrapText="1"/>
    </xf>
    <xf numFmtId="164" fontId="4" fillId="4" borderId="5" xfId="5" applyNumberFormat="1" applyFont="1" applyFill="1"/>
    <xf numFmtId="0" fontId="20" fillId="0" borderId="5" xfId="1" applyFont="1" applyAlignment="1">
      <alignment horizontal="center" vertical="center"/>
    </xf>
    <xf numFmtId="164" fontId="0" fillId="0" borderId="11" xfId="6" applyNumberFormat="1" applyFont="1" applyBorder="1" applyAlignment="1"/>
    <xf numFmtId="0" fontId="12" fillId="0" borderId="5" xfId="5"/>
    <xf numFmtId="0" fontId="0" fillId="0" borderId="0" xfId="0" applyFont="1" applyAlignment="1"/>
    <xf numFmtId="0" fontId="26" fillId="0" borderId="11" xfId="4" applyBorder="1" applyAlignment="1">
      <alignment vertical="center" wrapText="1"/>
    </xf>
    <xf numFmtId="164" fontId="0" fillId="0" borderId="0" xfId="0" applyNumberFormat="1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5" borderId="0" xfId="0" applyNumberFormat="1" applyFont="1" applyFill="1" applyAlignment="1"/>
    <xf numFmtId="164" fontId="19" fillId="5" borderId="11" xfId="0" applyNumberFormat="1" applyFont="1" applyFill="1" applyBorder="1" applyAlignment="1">
      <alignment horizontal="center" vertical="center" wrapText="1"/>
    </xf>
    <xf numFmtId="164" fontId="21" fillId="5" borderId="11" xfId="0" applyNumberFormat="1" applyFont="1" applyFill="1" applyBorder="1" applyAlignment="1">
      <alignment horizontal="center" vertical="center" wrapText="1"/>
    </xf>
    <xf numFmtId="164" fontId="21" fillId="5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4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/>
    <xf numFmtId="164" fontId="24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4" borderId="0" xfId="0" applyNumberFormat="1" applyFont="1" applyFill="1" applyAlignment="1"/>
    <xf numFmtId="164" fontId="4" fillId="0" borderId="5" xfId="1" applyNumberFormat="1"/>
    <xf numFmtId="0" fontId="4" fillId="0" borderId="5" xfId="1"/>
    <xf numFmtId="164" fontId="19" fillId="5" borderId="5" xfId="1" applyNumberFormat="1" applyFont="1" applyFill="1"/>
    <xf numFmtId="0" fontId="23" fillId="0" borderId="11" xfId="1" applyFont="1" applyBorder="1" applyAlignment="1">
      <alignment vertical="center" wrapText="1"/>
    </xf>
    <xf numFmtId="0" fontId="4" fillId="0" borderId="5" xfId="1" applyAlignment="1">
      <alignment horizontal="center" vertical="center"/>
    </xf>
    <xf numFmtId="164" fontId="4" fillId="0" borderId="11" xfId="1" applyNumberFormat="1" applyBorder="1"/>
    <xf numFmtId="0" fontId="4" fillId="0" borderId="5" xfId="1" applyAlignment="1">
      <alignment horizontal="center"/>
    </xf>
    <xf numFmtId="0" fontId="29" fillId="0" borderId="5" xfId="9" applyFont="1" applyAlignment="1">
      <alignment vertical="center"/>
    </xf>
    <xf numFmtId="0" fontId="30" fillId="0" borderId="5" xfId="9" applyFont="1" applyAlignment="1">
      <alignment vertical="center"/>
    </xf>
    <xf numFmtId="0" fontId="2" fillId="0" borderId="5" xfId="9"/>
    <xf numFmtId="164" fontId="32" fillId="0" borderId="11" xfId="9" applyNumberFormat="1" applyFont="1" applyBorder="1" applyAlignment="1">
      <alignment horizontal="center" vertical="center"/>
    </xf>
    <xf numFmtId="164" fontId="32" fillId="0" borderId="11" xfId="9" applyNumberFormat="1" applyFont="1" applyBorder="1" applyAlignment="1">
      <alignment horizontal="center" vertical="center" wrapText="1"/>
    </xf>
    <xf numFmtId="0" fontId="28" fillId="0" borderId="5" xfId="9" applyFont="1"/>
    <xf numFmtId="164" fontId="21" fillId="0" borderId="11" xfId="9" applyNumberFormat="1" applyFont="1" applyBorder="1" applyAlignment="1">
      <alignment horizontal="center" vertical="center"/>
    </xf>
    <xf numFmtId="164" fontId="2" fillId="0" borderId="11" xfId="9" applyNumberFormat="1" applyBorder="1" applyAlignment="1">
      <alignment vertical="center"/>
    </xf>
    <xf numFmtId="3" fontId="2" fillId="0" borderId="11" xfId="9" applyNumberFormat="1" applyBorder="1" applyAlignment="1">
      <alignment vertical="center"/>
    </xf>
    <xf numFmtId="164" fontId="2" fillId="0" borderId="11" xfId="9" applyNumberFormat="1" applyBorder="1" applyAlignment="1">
      <alignment vertical="center" wrapText="1"/>
    </xf>
    <xf numFmtId="3" fontId="2" fillId="0" borderId="11" xfId="9" applyNumberFormat="1" applyBorder="1" applyAlignment="1">
      <alignment horizontal="center"/>
    </xf>
    <xf numFmtId="164" fontId="0" fillId="0" borderId="11" xfId="10" applyNumberFormat="1" applyFont="1" applyBorder="1" applyAlignment="1"/>
    <xf numFmtId="164" fontId="2" fillId="0" borderId="11" xfId="9" applyNumberFormat="1" applyFill="1" applyBorder="1" applyAlignment="1">
      <alignment vertical="center"/>
    </xf>
    <xf numFmtId="3" fontId="2" fillId="0" borderId="11" xfId="9" applyNumberFormat="1" applyFill="1" applyBorder="1" applyAlignment="1">
      <alignment vertical="center"/>
    </xf>
    <xf numFmtId="0" fontId="2" fillId="0" borderId="5" xfId="9" applyAlignment="1">
      <alignment vertical="center"/>
    </xf>
    <xf numFmtId="164" fontId="2" fillId="7" borderId="16" xfId="9" applyNumberFormat="1" applyFill="1" applyBorder="1" applyAlignment="1">
      <alignment vertical="center"/>
    </xf>
    <xf numFmtId="164" fontId="2" fillId="7" borderId="11" xfId="9" applyNumberFormat="1" applyFill="1" applyBorder="1" applyAlignment="1">
      <alignment vertical="center"/>
    </xf>
    <xf numFmtId="0" fontId="2" fillId="7" borderId="11" xfId="9" applyFill="1" applyBorder="1"/>
    <xf numFmtId="164" fontId="2" fillId="0" borderId="5" xfId="9" applyNumberFormat="1" applyAlignment="1">
      <alignment vertical="center"/>
    </xf>
    <xf numFmtId="164" fontId="2" fillId="0" borderId="5" xfId="9" applyNumberFormat="1"/>
    <xf numFmtId="0" fontId="28" fillId="0" borderId="11" xfId="9" applyFont="1" applyBorder="1" applyAlignment="1">
      <alignment horizontal="center" vertical="center"/>
    </xf>
    <xf numFmtId="164" fontId="28" fillId="0" borderId="11" xfId="9" applyNumberFormat="1" applyFont="1" applyBorder="1" applyAlignment="1">
      <alignment horizontal="center" vertical="center"/>
    </xf>
    <xf numFmtId="0" fontId="2" fillId="0" borderId="11" xfId="9" applyFont="1" applyBorder="1" applyAlignment="1">
      <alignment vertical="center"/>
    </xf>
    <xf numFmtId="1" fontId="2" fillId="0" borderId="11" xfId="9" applyNumberFormat="1" applyBorder="1" applyAlignment="1">
      <alignment horizontal="center"/>
    </xf>
    <xf numFmtId="0" fontId="2" fillId="0" borderId="11" xfId="9" applyFont="1" applyFill="1" applyBorder="1" applyAlignment="1">
      <alignment vertical="center"/>
    </xf>
    <xf numFmtId="0" fontId="2" fillId="0" borderId="11" xfId="9" applyFont="1" applyBorder="1" applyAlignment="1">
      <alignment vertical="center" wrapText="1"/>
    </xf>
    <xf numFmtId="0" fontId="28" fillId="0" borderId="11" xfId="9" applyFont="1" applyBorder="1" applyAlignment="1">
      <alignment vertical="center"/>
    </xf>
    <xf numFmtId="0" fontId="31" fillId="0" borderId="11" xfId="9" applyFont="1" applyBorder="1" applyAlignment="1">
      <alignment horizontal="center" vertical="center" wrapText="1"/>
    </xf>
    <xf numFmtId="164" fontId="2" fillId="8" borderId="11" xfId="9" applyNumberFormat="1" applyFill="1" applyBorder="1" applyAlignment="1">
      <alignment vertical="center"/>
    </xf>
    <xf numFmtId="3" fontId="2" fillId="8" borderId="11" xfId="9" applyNumberFormat="1" applyFill="1" applyBorder="1" applyAlignment="1">
      <alignment vertical="center"/>
    </xf>
    <xf numFmtId="164" fontId="4" fillId="4" borderId="5" xfId="1" applyNumberFormat="1" applyFill="1"/>
    <xf numFmtId="0" fontId="4" fillId="0" borderId="5" xfId="1" applyFill="1"/>
    <xf numFmtId="0" fontId="4" fillId="0" borderId="5" xfId="1" applyFill="1" applyAlignment="1">
      <alignment horizontal="center"/>
    </xf>
    <xf numFmtId="164" fontId="4" fillId="0" borderId="5" xfId="1" applyNumberFormat="1" applyFill="1"/>
    <xf numFmtId="164" fontId="4" fillId="0" borderId="5" xfId="1" applyNumberFormat="1" applyFont="1" applyFill="1" applyAlignment="1"/>
    <xf numFmtId="164" fontId="0" fillId="0" borderId="0" xfId="0" applyNumberFormat="1" applyFont="1" applyFill="1" applyAlignment="1"/>
    <xf numFmtId="6" fontId="33" fillId="0" borderId="0" xfId="0" applyNumberFormat="1" applyFont="1" applyAlignment="1"/>
    <xf numFmtId="0" fontId="33" fillId="0" borderId="0" xfId="0" applyFont="1" applyAlignment="1"/>
    <xf numFmtId="0" fontId="33" fillId="0" borderId="0" xfId="0" applyFont="1" applyAlignment="1">
      <alignment horizontal="center" vertical="center"/>
    </xf>
    <xf numFmtId="3" fontId="33" fillId="0" borderId="0" xfId="0" applyNumberFormat="1" applyFont="1" applyAlignment="1"/>
    <xf numFmtId="3" fontId="33" fillId="0" borderId="0" xfId="0" applyNumberFormat="1" applyFont="1" applyAlignment="1">
      <alignment horizontal="center" vertical="center"/>
    </xf>
    <xf numFmtId="164" fontId="4" fillId="4" borderId="5" xfId="1" applyNumberFormat="1" applyFont="1" applyFill="1" applyAlignment="1">
      <alignment horizontal="center" vertical="center" wrapText="1"/>
    </xf>
    <xf numFmtId="164" fontId="19" fillId="4" borderId="11" xfId="1" applyNumberFormat="1" applyFont="1" applyFill="1" applyBorder="1" applyAlignment="1">
      <alignment horizontal="center" vertical="center" wrapText="1"/>
    </xf>
    <xf numFmtId="0" fontId="16" fillId="0" borderId="5" xfId="1" applyFont="1" applyAlignment="1">
      <alignment horizontal="center"/>
    </xf>
    <xf numFmtId="166" fontId="4" fillId="0" borderId="5" xfId="8" applyNumberFormat="1" applyFont="1" applyFill="1" applyBorder="1" applyAlignment="1"/>
    <xf numFmtId="164" fontId="4" fillId="9" borderId="5" xfId="1" applyNumberFormat="1" applyFont="1" applyFill="1" applyAlignment="1"/>
    <xf numFmtId="164" fontId="0" fillId="9" borderId="11" xfId="2" applyNumberFormat="1" applyFont="1" applyFill="1" applyBorder="1" applyAlignment="1"/>
    <xf numFmtId="164" fontId="4" fillId="9" borderId="11" xfId="1" applyNumberFormat="1" applyFont="1" applyFill="1" applyBorder="1" applyAlignment="1"/>
    <xf numFmtId="164" fontId="4" fillId="4" borderId="5" xfId="1" applyNumberFormat="1" applyFill="1" applyAlignment="1">
      <alignment vertical="center" wrapText="1"/>
    </xf>
    <xf numFmtId="164" fontId="0" fillId="4" borderId="0" xfId="0" applyNumberFormat="1" applyFont="1" applyFill="1" applyAlignment="1">
      <alignment horizontal="center" vertical="center" wrapText="1"/>
    </xf>
    <xf numFmtId="164" fontId="4" fillId="4" borderId="5" xfId="5" applyNumberFormat="1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34" fillId="0" borderId="14" xfId="9" applyFont="1" applyBorder="1" applyAlignment="1">
      <alignment vertical="center"/>
    </xf>
    <xf numFmtId="0" fontId="34" fillId="0" borderId="14" xfId="9" applyFont="1" applyBorder="1" applyAlignment="1">
      <alignment horizontal="center" vertical="center" wrapText="1"/>
    </xf>
    <xf numFmtId="0" fontId="36" fillId="0" borderId="14" xfId="9" applyFont="1" applyFill="1" applyBorder="1" applyAlignment="1">
      <alignment vertical="center"/>
    </xf>
    <xf numFmtId="0" fontId="36" fillId="0" borderId="14" xfId="9" applyFont="1" applyFill="1" applyBorder="1" applyAlignment="1">
      <alignment vertical="center" wrapText="1"/>
    </xf>
    <xf numFmtId="0" fontId="36" fillId="0" borderId="5" xfId="9" applyFont="1" applyAlignment="1">
      <alignment vertical="center"/>
    </xf>
    <xf numFmtId="164" fontId="36" fillId="0" borderId="11" xfId="9" applyNumberFormat="1" applyFont="1" applyFill="1" applyBorder="1" applyAlignment="1">
      <alignment horizontal="center" vertical="center"/>
    </xf>
    <xf numFmtId="3" fontId="36" fillId="0" borderId="11" xfId="9" applyNumberFormat="1" applyFont="1" applyFill="1" applyBorder="1" applyAlignment="1">
      <alignment horizontal="center" vertical="center"/>
    </xf>
    <xf numFmtId="164" fontId="36" fillId="0" borderId="11" xfId="9" applyNumberFormat="1" applyFont="1" applyFill="1" applyBorder="1" applyAlignment="1">
      <alignment horizontal="center" vertical="center" wrapText="1"/>
    </xf>
    <xf numFmtId="3" fontId="36" fillId="0" borderId="11" xfId="9" applyNumberFormat="1" applyFont="1" applyBorder="1" applyAlignment="1">
      <alignment horizontal="center" vertical="center"/>
    </xf>
    <xf numFmtId="164" fontId="36" fillId="5" borderId="11" xfId="9" applyNumberFormat="1" applyFont="1" applyFill="1" applyBorder="1" applyAlignment="1">
      <alignment horizontal="center" vertical="center"/>
    </xf>
    <xf numFmtId="164" fontId="36" fillId="5" borderId="16" xfId="9" applyNumberFormat="1" applyFont="1" applyFill="1" applyBorder="1" applyAlignment="1">
      <alignment horizontal="center" vertical="center"/>
    </xf>
    <xf numFmtId="0" fontId="12" fillId="0" borderId="5" xfId="5"/>
    <xf numFmtId="0" fontId="7" fillId="0" borderId="5" xfId="5" applyFont="1" applyAlignment="1">
      <alignment horizontal="center" vertical="center"/>
    </xf>
    <xf numFmtId="164" fontId="37" fillId="0" borderId="5" xfId="11" applyNumberFormat="1"/>
    <xf numFmtId="0" fontId="37" fillId="0" borderId="5" xfId="11"/>
    <xf numFmtId="0" fontId="5" fillId="0" borderId="5" xfId="11" applyFont="1" applyAlignment="1">
      <alignment vertical="center"/>
    </xf>
    <xf numFmtId="0" fontId="6" fillId="0" borderId="5" xfId="11" applyFont="1" applyAlignment="1">
      <alignment horizontal="center" vertical="center"/>
    </xf>
    <xf numFmtId="164" fontId="6" fillId="0" borderId="5" xfId="11" applyNumberFormat="1" applyFont="1" applyAlignment="1">
      <alignment horizontal="center" vertical="center"/>
    </xf>
    <xf numFmtId="164" fontId="6" fillId="5" borderId="5" xfId="11" applyNumberFormat="1" applyFont="1" applyFill="1" applyBorder="1" applyAlignment="1">
      <alignment horizontal="center"/>
    </xf>
    <xf numFmtId="164" fontId="6" fillId="5" borderId="5" xfId="11" applyNumberFormat="1" applyFont="1" applyFill="1"/>
    <xf numFmtId="164" fontId="6" fillId="5" borderId="11" xfId="11" applyNumberFormat="1" applyFont="1" applyFill="1" applyBorder="1" applyAlignment="1">
      <alignment horizontal="center" vertical="center" wrapText="1"/>
    </xf>
    <xf numFmtId="164" fontId="6" fillId="5" borderId="11" xfId="12" applyNumberFormat="1" applyFont="1" applyFill="1" applyBorder="1" applyAlignment="1">
      <alignment horizontal="center" vertical="center" wrapText="1"/>
    </xf>
    <xf numFmtId="164" fontId="9" fillId="5" borderId="11" xfId="11" applyNumberFormat="1" applyFont="1" applyFill="1" applyBorder="1" applyAlignment="1">
      <alignment horizontal="center" vertical="center" wrapText="1"/>
    </xf>
    <xf numFmtId="164" fontId="9" fillId="5" borderId="11" xfId="11" applyNumberFormat="1" applyFont="1" applyFill="1" applyBorder="1" applyAlignment="1">
      <alignment horizontal="center" vertical="center"/>
    </xf>
    <xf numFmtId="0" fontId="10" fillId="6" borderId="11" xfId="11" applyFont="1" applyFill="1" applyBorder="1" applyAlignment="1">
      <alignment vertical="center" wrapText="1"/>
    </xf>
    <xf numFmtId="0" fontId="10" fillId="6" borderId="11" xfId="11" applyFont="1" applyFill="1" applyBorder="1" applyAlignment="1">
      <alignment horizontal="center" vertical="center" wrapText="1"/>
    </xf>
    <xf numFmtId="164" fontId="0" fillId="0" borderId="11" xfId="13" applyNumberFormat="1" applyFont="1" applyBorder="1" applyAlignment="1"/>
    <xf numFmtId="164" fontId="0" fillId="0" borderId="11" xfId="12" applyNumberFormat="1" applyFont="1" applyBorder="1" applyAlignment="1"/>
    <xf numFmtId="0" fontId="11" fillId="6" borderId="11" xfId="11" applyFont="1" applyFill="1" applyBorder="1" applyAlignment="1">
      <alignment vertical="center" wrapText="1"/>
    </xf>
    <xf numFmtId="0" fontId="11" fillId="0" borderId="11" xfId="11" applyFont="1" applyBorder="1" applyAlignment="1">
      <alignment vertical="center" wrapText="1"/>
    </xf>
    <xf numFmtId="0" fontId="10" fillId="6" borderId="11" xfId="11" applyFont="1" applyFill="1" applyBorder="1" applyAlignment="1">
      <alignment vertical="top" wrapText="1"/>
    </xf>
    <xf numFmtId="0" fontId="10" fillId="6" borderId="11" xfId="11" applyFont="1" applyFill="1" applyBorder="1" applyAlignment="1">
      <alignment horizontal="center" vertical="top" wrapText="1"/>
    </xf>
    <xf numFmtId="164" fontId="0" fillId="0" borderId="11" xfId="13" applyNumberFormat="1" applyFont="1" applyBorder="1" applyAlignment="1">
      <alignment vertical="top"/>
    </xf>
    <xf numFmtId="164" fontId="0" fillId="0" borderId="11" xfId="12" applyNumberFormat="1" applyFont="1" applyBorder="1" applyAlignment="1">
      <alignment vertical="top"/>
    </xf>
    <xf numFmtId="0" fontId="37" fillId="0" borderId="5" xfId="11" applyAlignment="1">
      <alignment vertical="top"/>
    </xf>
    <xf numFmtId="0" fontId="3" fillId="0" borderId="5" xfId="11" applyFont="1" applyAlignment="1">
      <alignment vertical="center"/>
    </xf>
    <xf numFmtId="0" fontId="37" fillId="0" borderId="5" xfId="11" applyAlignment="1">
      <alignment horizontal="center" vertical="center"/>
    </xf>
    <xf numFmtId="0" fontId="13" fillId="0" borderId="11" xfId="11" applyFont="1" applyBorder="1" applyAlignment="1">
      <alignment vertical="center" wrapText="1"/>
    </xf>
    <xf numFmtId="164" fontId="37" fillId="0" borderId="11" xfId="11" applyNumberFormat="1" applyBorder="1"/>
    <xf numFmtId="164" fontId="13" fillId="0" borderId="11" xfId="11" applyNumberFormat="1" applyFont="1" applyBorder="1" applyAlignment="1">
      <alignment vertical="center" wrapText="1"/>
    </xf>
    <xf numFmtId="164" fontId="38" fillId="0" borderId="11" xfId="14" applyNumberFormat="1" applyBorder="1"/>
    <xf numFmtId="0" fontId="37" fillId="0" borderId="5" xfId="11" applyAlignment="1">
      <alignment horizontal="center"/>
    </xf>
    <xf numFmtId="164" fontId="0" fillId="0" borderId="5" xfId="12" applyNumberFormat="1" applyFont="1" applyAlignment="1"/>
    <xf numFmtId="0" fontId="16" fillId="4" borderId="5" xfId="1" applyFont="1" applyFill="1" applyAlignment="1">
      <alignment horizontal="center"/>
    </xf>
    <xf numFmtId="164" fontId="37" fillId="4" borderId="5" xfId="11" applyNumberFormat="1" applyFill="1"/>
    <xf numFmtId="164" fontId="37" fillId="4" borderId="5" xfId="11" applyNumberFormat="1" applyFill="1" applyAlignment="1">
      <alignment horizontal="center" vertical="center" wrapText="1"/>
    </xf>
    <xf numFmtId="0" fontId="2" fillId="0" borderId="5" xfId="9" applyFill="1"/>
    <xf numFmtId="0" fontId="1" fillId="0" borderId="5" xfId="9" applyFont="1" applyFill="1"/>
    <xf numFmtId="0" fontId="34" fillId="5" borderId="14" xfId="9" applyFont="1" applyFill="1" applyBorder="1" applyAlignment="1">
      <alignment horizontal="center" vertical="center" wrapText="1"/>
    </xf>
    <xf numFmtId="14" fontId="12" fillId="0" borderId="0" xfId="0" applyNumberFormat="1" applyFont="1" applyAlignment="1"/>
    <xf numFmtId="0" fontId="12" fillId="0" borderId="5" xfId="5" applyFont="1"/>
    <xf numFmtId="0" fontId="31" fillId="0" borderId="11" xfId="9" applyFont="1" applyBorder="1" applyAlignment="1">
      <alignment horizontal="center" vertical="center" wrapText="1"/>
    </xf>
    <xf numFmtId="164" fontId="35" fillId="0" borderId="11" xfId="9" applyNumberFormat="1" applyFont="1" applyBorder="1" applyAlignment="1">
      <alignment horizontal="center" vertical="center"/>
    </xf>
    <xf numFmtId="164" fontId="35" fillId="0" borderId="11" xfId="9" applyNumberFormat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left" vertical="center" wrapText="1"/>
    </xf>
    <xf numFmtId="0" fontId="17" fillId="0" borderId="5" xfId="1" applyFont="1" applyAlignment="1">
      <alignment horizontal="center" vertical="center"/>
    </xf>
    <xf numFmtId="0" fontId="20" fillId="0" borderId="5" xfId="1" applyFont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164" fontId="19" fillId="5" borderId="12" xfId="1" applyNumberFormat="1" applyFont="1" applyFill="1" applyBorder="1" applyAlignment="1">
      <alignment horizontal="center"/>
    </xf>
    <xf numFmtId="164" fontId="19" fillId="5" borderId="13" xfId="1" applyNumberFormat="1" applyFont="1" applyFill="1" applyBorder="1" applyAlignment="1">
      <alignment horizontal="center"/>
    </xf>
    <xf numFmtId="0" fontId="24" fillId="0" borderId="11" xfId="1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/>
    </xf>
    <xf numFmtId="0" fontId="14" fillId="0" borderId="14" xfId="7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164" fontId="19" fillId="5" borderId="12" xfId="0" applyNumberFormat="1" applyFont="1" applyFill="1" applyBorder="1" applyAlignment="1">
      <alignment horizontal="center"/>
    </xf>
    <xf numFmtId="164" fontId="19" fillId="5" borderId="13" xfId="0" applyNumberFormat="1" applyFont="1" applyFill="1" applyBorder="1" applyAlignment="1">
      <alignment horizontal="center"/>
    </xf>
    <xf numFmtId="0" fontId="25" fillId="0" borderId="11" xfId="1" applyFont="1" applyBorder="1" applyAlignment="1">
      <alignment horizontal="center" vertical="center" wrapText="1"/>
    </xf>
    <xf numFmtId="0" fontId="26" fillId="0" borderId="14" xfId="4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8" fillId="0" borderId="9" xfId="5" applyFont="1" applyBorder="1"/>
    <xf numFmtId="0" fontId="8" fillId="0" borderId="10" xfId="5" applyFont="1" applyBorder="1"/>
    <xf numFmtId="164" fontId="4" fillId="0" borderId="8" xfId="5" applyNumberFormat="1" applyFont="1" applyBorder="1" applyAlignment="1">
      <alignment horizontal="center"/>
    </xf>
    <xf numFmtId="0" fontId="13" fillId="0" borderId="8" xfId="5" applyFont="1" applyBorder="1" applyAlignment="1">
      <alignment horizontal="left" vertical="center" wrapText="1"/>
    </xf>
    <xf numFmtId="0" fontId="3" fillId="0" borderId="5" xfId="5" applyFont="1" applyAlignment="1">
      <alignment horizontal="center" vertical="center"/>
    </xf>
    <xf numFmtId="0" fontId="12" fillId="0" borderId="5" xfId="5"/>
    <xf numFmtId="0" fontId="7" fillId="0" borderId="5" xfId="5" applyFont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8" fillId="0" borderId="6" xfId="5" applyFont="1" applyBorder="1"/>
    <xf numFmtId="164" fontId="6" fillId="2" borderId="2" xfId="5" applyNumberFormat="1" applyFont="1" applyFill="1" applyBorder="1" applyAlignment="1">
      <alignment horizontal="center"/>
    </xf>
    <xf numFmtId="0" fontId="8" fillId="0" borderId="4" xfId="5" applyFont="1" applyBorder="1"/>
    <xf numFmtId="0" fontId="13" fillId="0" borderId="11" xfId="11" applyFont="1" applyBorder="1" applyAlignment="1">
      <alignment horizontal="center" vertical="center" wrapText="1"/>
    </xf>
    <xf numFmtId="0" fontId="37" fillId="0" borderId="11" xfId="11" applyNumberFormat="1" applyBorder="1" applyAlignment="1">
      <alignment horizontal="center"/>
    </xf>
    <xf numFmtId="164" fontId="37" fillId="0" borderId="11" xfId="11" applyNumberFormat="1" applyBorder="1" applyAlignment="1">
      <alignment horizontal="center"/>
    </xf>
    <xf numFmtId="0" fontId="13" fillId="0" borderId="11" xfId="11" applyFont="1" applyBorder="1" applyAlignment="1">
      <alignment horizontal="left" vertical="center" wrapText="1"/>
    </xf>
    <xf numFmtId="0" fontId="7" fillId="0" borderId="5" xfId="11" applyFont="1" applyAlignment="1">
      <alignment horizontal="center" vertical="center"/>
    </xf>
    <xf numFmtId="0" fontId="3" fillId="0" borderId="5" xfId="11" applyFont="1" applyAlignment="1">
      <alignment horizontal="center" vertical="center"/>
    </xf>
    <xf numFmtId="0" fontId="6" fillId="5" borderId="11" xfId="11" applyFont="1" applyFill="1" applyBorder="1" applyAlignment="1">
      <alignment horizontal="center" vertical="center"/>
    </xf>
    <xf numFmtId="164" fontId="6" fillId="5" borderId="12" xfId="11" applyNumberFormat="1" applyFont="1" applyFill="1" applyBorder="1" applyAlignment="1">
      <alignment horizontal="center"/>
    </xf>
    <xf numFmtId="164" fontId="6" fillId="5" borderId="13" xfId="1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8" fillId="0" borderId="9" xfId="0" applyFont="1" applyBorder="1"/>
    <xf numFmtId="0" fontId="8" fillId="0" borderId="10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6" xfId="0" applyFont="1" applyBorder="1"/>
    <xf numFmtId="164" fontId="6" fillId="2" borderId="2" xfId="0" applyNumberFormat="1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" fontId="4" fillId="0" borderId="8" xfId="0" applyNumberFormat="1" applyFont="1" applyBorder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/>
    </xf>
    <xf numFmtId="164" fontId="4" fillId="0" borderId="11" xfId="1" applyNumberFormat="1" applyBorder="1" applyAlignment="1">
      <alignment horizontal="center"/>
    </xf>
    <xf numFmtId="0" fontId="24" fillId="0" borderId="14" xfId="1" applyFont="1" applyBorder="1" applyAlignment="1">
      <alignment horizontal="center" vertical="center" wrapText="1"/>
    </xf>
  </cellXfs>
  <cellStyles count="15">
    <cellStyle name="Hipervínculo 2" xfId="4"/>
    <cellStyle name="Hipervínculo 3" xfId="7"/>
    <cellStyle name="Hipervínculo 4" xfId="14"/>
    <cellStyle name="Millares" xfId="8" builtinId="3"/>
    <cellStyle name="Moneda [0] 2" xfId="2"/>
    <cellStyle name="Moneda [0] 3" xfId="10"/>
    <cellStyle name="Moneda [0] 4" xfId="12"/>
    <cellStyle name="Moneda 2" xfId="3"/>
    <cellStyle name="Moneda 3" xfId="6"/>
    <cellStyle name="Moneda 4" xfId="13"/>
    <cellStyle name="Normal" xfId="0" builtinId="0"/>
    <cellStyle name="Normal 2" xfId="1"/>
    <cellStyle name="Normal 3" xfId="5"/>
    <cellStyle name="Normal 4" xfId="9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830034</xdr:colOff>
      <xdr:row>142</xdr:row>
      <xdr:rowOff>81643</xdr:rowOff>
    </xdr:from>
    <xdr:to>
      <xdr:col>2</xdr:col>
      <xdr:colOff>808502</xdr:colOff>
      <xdr:row>146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0CDC11-EC77-4056-8C41-BB86E6DC1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4" y="28799518"/>
          <a:ext cx="2493068" cy="1163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765175</xdr:colOff>
      <xdr:row>145</xdr:row>
      <xdr:rowOff>203200</xdr:rowOff>
    </xdr:from>
    <xdr:ext cx="2447925" cy="2857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175" y="29530675"/>
          <a:ext cx="2447925" cy="285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1095375</xdr:colOff>
      <xdr:row>145</xdr:row>
      <xdr:rowOff>104775</xdr:rowOff>
    </xdr:from>
    <xdr:ext cx="1971675" cy="4000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1451427</xdr:colOff>
      <xdr:row>142</xdr:row>
      <xdr:rowOff>90713</xdr:rowOff>
    </xdr:from>
    <xdr:to>
      <xdr:col>3</xdr:col>
      <xdr:colOff>1889919</xdr:colOff>
      <xdr:row>145</xdr:row>
      <xdr:rowOff>79374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4E8550-5B27-C306-C40F-8E53ED28C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427" y="27351263"/>
          <a:ext cx="4886667" cy="2941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Crom&#225;tica%20Formato-2-DMYC-04-2023-VALLAS-REGIONALES-IDEA-Enviar-formato-en-excel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MN%20impresos%20Formato-2-DMYC-04-2023-VALLAS-REGIONALES-IDEA-Enviar-formato-en-ex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Los%20mercantes%20Formato-2-DMYC-04-2023-VALLAS-REGIONALES-IDEA-Enviar-formato-en-excel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Negocios%20estrat&#233;gicos%20Formato-2-DMYC-04-2023-VALLAS-REGIONALES-IDEA-Enviar-formato-en-exc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Sady%20Formato-2-DMYC-04-2023-VALLAS-REGIONALES-IDEA-Enviar-formato-en-excel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Vallas%20colombianas%20Formato-2-DMYC-04-2023-VALLAS-REGIONALES-IDEA-Enviar-formato-en-exc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ertel/Desktop/VALLAS/formato%202/Hercas%20Formato-2-DMYC-04-2023-VALLAS-REGIONALES-IDEA-Enviar-formato-en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185937500</v>
          </cell>
          <cell r="D134">
            <v>112871500</v>
          </cell>
          <cell r="E134">
            <v>163625000</v>
          </cell>
          <cell r="F134">
            <v>44625000</v>
          </cell>
          <cell r="G134">
            <v>41650000</v>
          </cell>
          <cell r="H134">
            <v>172550000</v>
          </cell>
          <cell r="I134">
            <v>172550000</v>
          </cell>
          <cell r="J134">
            <v>41650000</v>
          </cell>
          <cell r="K134">
            <v>71400000</v>
          </cell>
          <cell r="L134">
            <v>77350000</v>
          </cell>
          <cell r="M134">
            <v>1897050400</v>
          </cell>
          <cell r="N134">
            <v>66937500</v>
          </cell>
          <cell r="O134">
            <v>39448500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77052500</v>
          </cell>
          <cell r="D134">
            <v>162137500</v>
          </cell>
          <cell r="E134">
            <v>17106250</v>
          </cell>
          <cell r="F134">
            <v>11900000</v>
          </cell>
          <cell r="G134">
            <v>8181250</v>
          </cell>
          <cell r="H134">
            <v>29006250</v>
          </cell>
          <cell r="I134">
            <v>43881250</v>
          </cell>
          <cell r="J134">
            <v>18593750</v>
          </cell>
          <cell r="K134">
            <v>15618750</v>
          </cell>
          <cell r="L134">
            <v>14875000</v>
          </cell>
          <cell r="M134">
            <v>550375000</v>
          </cell>
          <cell r="N134">
            <v>2975000</v>
          </cell>
          <cell r="O134">
            <v>49051800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193375000</v>
          </cell>
          <cell r="D134">
            <v>60343710</v>
          </cell>
          <cell r="E134">
            <v>43934800</v>
          </cell>
          <cell r="F134">
            <v>19123300</v>
          </cell>
          <cell r="G134">
            <v>24162950</v>
          </cell>
          <cell r="H134">
            <v>23466800</v>
          </cell>
          <cell r="I134">
            <v>79432500</v>
          </cell>
          <cell r="J134">
            <v>46707500</v>
          </cell>
          <cell r="K134">
            <v>17998750</v>
          </cell>
          <cell r="L134">
            <v>64111250</v>
          </cell>
          <cell r="M134">
            <v>1074748500</v>
          </cell>
          <cell r="N134">
            <v>17850000</v>
          </cell>
          <cell r="O134">
            <v>32725000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178500000</v>
          </cell>
          <cell r="D134">
            <v>64379000</v>
          </cell>
          <cell r="E134">
            <v>64379000</v>
          </cell>
          <cell r="F134">
            <v>1487500</v>
          </cell>
          <cell r="G134">
            <v>5831000</v>
          </cell>
          <cell r="H134">
            <v>15862700</v>
          </cell>
          <cell r="I134">
            <v>35521500</v>
          </cell>
          <cell r="J134">
            <v>16564800</v>
          </cell>
          <cell r="K134">
            <v>26061000</v>
          </cell>
          <cell r="L134">
            <v>38675000</v>
          </cell>
          <cell r="M134">
            <v>572390000</v>
          </cell>
          <cell r="N134">
            <v>148750</v>
          </cell>
          <cell r="O134">
            <v>27965000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159906250</v>
          </cell>
          <cell r="D134">
            <v>41650000</v>
          </cell>
          <cell r="E134">
            <v>41650000</v>
          </cell>
          <cell r="F134">
            <v>17106250</v>
          </cell>
          <cell r="G134">
            <v>6693750</v>
          </cell>
          <cell r="H134">
            <v>6693750</v>
          </cell>
          <cell r="I134">
            <v>92225000</v>
          </cell>
          <cell r="J134">
            <v>31237500</v>
          </cell>
          <cell r="K134">
            <v>61731250</v>
          </cell>
          <cell r="L134">
            <v>61731250</v>
          </cell>
          <cell r="M134">
            <v>1710625000</v>
          </cell>
          <cell r="N134">
            <v>23353750</v>
          </cell>
          <cell r="O134">
            <v>29750000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211968750</v>
          </cell>
          <cell r="D134">
            <v>113793750</v>
          </cell>
          <cell r="E134">
            <v>84043750</v>
          </cell>
          <cell r="F134">
            <v>44625000</v>
          </cell>
          <cell r="G134">
            <v>3272500</v>
          </cell>
          <cell r="H134">
            <v>22535625</v>
          </cell>
          <cell r="I134">
            <v>60541250</v>
          </cell>
          <cell r="J134">
            <v>20825000</v>
          </cell>
          <cell r="K134">
            <v>5950000</v>
          </cell>
          <cell r="L134">
            <v>8776250</v>
          </cell>
          <cell r="M134">
            <v>1030093750</v>
          </cell>
          <cell r="N134">
            <v>6470625</v>
          </cell>
          <cell r="O134">
            <v>13387500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IOMERCADO"/>
    </sheetNames>
    <sheetDataSet>
      <sheetData sheetId="0">
        <row r="134">
          <cell r="C134">
            <v>216580000</v>
          </cell>
          <cell r="D134">
            <v>279203750</v>
          </cell>
          <cell r="E134">
            <v>426912500</v>
          </cell>
          <cell r="F134">
            <v>444911250</v>
          </cell>
          <cell r="G134">
            <v>99662500</v>
          </cell>
          <cell r="H134">
            <v>90291250</v>
          </cell>
          <cell r="I134">
            <v>172996250</v>
          </cell>
          <cell r="J134">
            <v>104273750</v>
          </cell>
          <cell r="K134">
            <v>129858750</v>
          </cell>
          <cell r="L134">
            <v>140866250</v>
          </cell>
          <cell r="M134">
            <v>1594600000</v>
          </cell>
          <cell r="N134">
            <v>136850000</v>
          </cell>
          <cell r="O134">
            <v>84192500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onctp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juris@negociosestrategicos.com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industrialparty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orgecorrea@litografiadinamica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ventas@mnimpresos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E149"/>
  <sheetViews>
    <sheetView topLeftCell="C13" zoomScale="87" zoomScaleNormal="87" workbookViewId="0">
      <selection activeCell="C15" sqref="C15"/>
    </sheetView>
  </sheetViews>
  <sheetFormatPr baseColWidth="10" defaultColWidth="11.54296875" defaultRowHeight="13.8" x14ac:dyDescent="0.25"/>
  <cols>
    <col min="1" max="1" width="3.6328125" style="106" customWidth="1"/>
    <col min="2" max="2" width="30.81640625" style="118" bestFit="1" customWidth="1"/>
    <col min="3" max="3" width="12.1796875" style="118" bestFit="1" customWidth="1"/>
    <col min="4" max="4" width="11.54296875" style="118" customWidth="1"/>
    <col min="5" max="5" width="11" style="118" bestFit="1" customWidth="1"/>
    <col min="6" max="6" width="6.6328125" style="118" bestFit="1" customWidth="1"/>
    <col min="7" max="7" width="11" style="118" bestFit="1" customWidth="1"/>
    <col min="8" max="8" width="6.6328125" style="118" bestFit="1" customWidth="1"/>
    <col min="9" max="9" width="11" style="118" bestFit="1" customWidth="1"/>
    <col min="10" max="10" width="6.6328125" style="118" bestFit="1" customWidth="1"/>
    <col min="11" max="11" width="11" style="118" bestFit="1" customWidth="1"/>
    <col min="12" max="12" width="6.6328125" style="118" bestFit="1" customWidth="1"/>
    <col min="13" max="13" width="11" style="118" bestFit="1" customWidth="1"/>
    <col min="14" max="14" width="6.6328125" style="118" bestFit="1" customWidth="1"/>
    <col min="15" max="15" width="11" style="118" bestFit="1" customWidth="1"/>
    <col min="16" max="16" width="6.6328125" style="118" bestFit="1" customWidth="1"/>
    <col min="17" max="17" width="11" style="118" bestFit="1" customWidth="1"/>
    <col min="18" max="18" width="6.6328125" style="118" bestFit="1" customWidth="1"/>
    <col min="19" max="19" width="11" style="118" bestFit="1" customWidth="1"/>
    <col min="20" max="20" width="6.6328125" style="118" bestFit="1" customWidth="1"/>
    <col min="21" max="21" width="11" style="118" bestFit="1" customWidth="1"/>
    <col min="22" max="22" width="6.6328125" style="118" bestFit="1" customWidth="1"/>
    <col min="23" max="23" width="12.1796875" style="118" bestFit="1" customWidth="1"/>
    <col min="24" max="24" width="6.6328125" style="118" bestFit="1" customWidth="1"/>
    <col min="25" max="25" width="11" style="118" bestFit="1" customWidth="1"/>
    <col min="26" max="26" width="6.6328125" style="118" bestFit="1" customWidth="1"/>
    <col min="27" max="27" width="11" style="118" bestFit="1" customWidth="1"/>
    <col min="28" max="28" width="6.6328125" style="118" bestFit="1" customWidth="1"/>
    <col min="29" max="29" width="13.08984375" style="118" bestFit="1" customWidth="1"/>
    <col min="30" max="30" width="8.453125" style="106" bestFit="1" customWidth="1"/>
    <col min="31" max="31" width="10.453125" style="106" bestFit="1" customWidth="1"/>
    <col min="32" max="16384" width="11.54296875" style="106"/>
  </cols>
  <sheetData>
    <row r="2" spans="2:31" ht="15.6" x14ac:dyDescent="0.25">
      <c r="B2" s="104" t="s">
        <v>193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2:31" s="109" customFormat="1" ht="62.25" customHeight="1" x14ac:dyDescent="0.25">
      <c r="B3" s="130" t="s">
        <v>194</v>
      </c>
      <c r="C3" s="207" t="s">
        <v>7</v>
      </c>
      <c r="D3" s="207"/>
      <c r="E3" s="207" t="s">
        <v>8</v>
      </c>
      <c r="F3" s="207"/>
      <c r="G3" s="207" t="s">
        <v>9</v>
      </c>
      <c r="H3" s="207"/>
      <c r="I3" s="207" t="s">
        <v>10</v>
      </c>
      <c r="J3" s="207"/>
      <c r="K3" s="207" t="s">
        <v>11</v>
      </c>
      <c r="L3" s="207"/>
      <c r="M3" s="207" t="s">
        <v>12</v>
      </c>
      <c r="N3" s="207"/>
      <c r="O3" s="207" t="s">
        <v>13</v>
      </c>
      <c r="P3" s="207"/>
      <c r="Q3" s="207" t="s">
        <v>14</v>
      </c>
      <c r="R3" s="207"/>
      <c r="S3" s="207" t="s">
        <v>15</v>
      </c>
      <c r="T3" s="207"/>
      <c r="U3" s="207" t="s">
        <v>16</v>
      </c>
      <c r="V3" s="207"/>
      <c r="W3" s="207" t="s">
        <v>17</v>
      </c>
      <c r="X3" s="207"/>
      <c r="Y3" s="207" t="s">
        <v>18</v>
      </c>
      <c r="Z3" s="207"/>
      <c r="AA3" s="207" t="s">
        <v>195</v>
      </c>
      <c r="AB3" s="207"/>
      <c r="AC3" s="107" t="s">
        <v>21</v>
      </c>
      <c r="AD3" s="108" t="s">
        <v>196</v>
      </c>
      <c r="AE3" s="107" t="s">
        <v>197</v>
      </c>
    </row>
    <row r="4" spans="2:31" s="109" customFormat="1" ht="15.6" x14ac:dyDescent="0.25">
      <c r="B4" s="130"/>
      <c r="C4" s="131" t="s">
        <v>198</v>
      </c>
      <c r="D4" s="131" t="s">
        <v>199</v>
      </c>
      <c r="E4" s="131" t="s">
        <v>198</v>
      </c>
      <c r="F4" s="131" t="s">
        <v>199</v>
      </c>
      <c r="G4" s="131" t="s">
        <v>198</v>
      </c>
      <c r="H4" s="131" t="s">
        <v>199</v>
      </c>
      <c r="I4" s="131" t="s">
        <v>198</v>
      </c>
      <c r="J4" s="131" t="s">
        <v>199</v>
      </c>
      <c r="K4" s="131" t="s">
        <v>198</v>
      </c>
      <c r="L4" s="131" t="s">
        <v>199</v>
      </c>
      <c r="M4" s="131" t="s">
        <v>198</v>
      </c>
      <c r="N4" s="131" t="s">
        <v>199</v>
      </c>
      <c r="O4" s="131" t="s">
        <v>198</v>
      </c>
      <c r="P4" s="131" t="s">
        <v>199</v>
      </c>
      <c r="Q4" s="131" t="s">
        <v>198</v>
      </c>
      <c r="R4" s="131" t="s">
        <v>199</v>
      </c>
      <c r="S4" s="131" t="s">
        <v>198</v>
      </c>
      <c r="T4" s="131" t="s">
        <v>199</v>
      </c>
      <c r="U4" s="131" t="s">
        <v>198</v>
      </c>
      <c r="V4" s="131" t="s">
        <v>199</v>
      </c>
      <c r="W4" s="131" t="s">
        <v>198</v>
      </c>
      <c r="X4" s="131" t="s">
        <v>199</v>
      </c>
      <c r="Y4" s="131" t="s">
        <v>198</v>
      </c>
      <c r="Z4" s="131" t="s">
        <v>199</v>
      </c>
      <c r="AA4" s="131" t="s">
        <v>198</v>
      </c>
      <c r="AB4" s="131" t="s">
        <v>199</v>
      </c>
      <c r="AC4" s="110"/>
    </row>
    <row r="5" spans="2:31" ht="20.25" customHeight="1" x14ac:dyDescent="0.25">
      <c r="B5" s="126" t="s">
        <v>200</v>
      </c>
      <c r="C5" s="111">
        <f>[1]ESTUDIOMERCADO!$C$134</f>
        <v>185937500</v>
      </c>
      <c r="D5" s="112">
        <f>1000*($C$6/C5)</f>
        <v>414.4</v>
      </c>
      <c r="E5" s="111">
        <f>[1]ESTUDIOMERCADO!$D$134</f>
        <v>112871500</v>
      </c>
      <c r="F5" s="112">
        <f>1000*($E$9/E5)</f>
        <v>369.00369003690037</v>
      </c>
      <c r="G5" s="111">
        <f>[1]ESTUDIOMERCADO!$E$134</f>
        <v>163625000</v>
      </c>
      <c r="H5" s="112">
        <f>1000*($G$6/G5)</f>
        <v>104.54545454545453</v>
      </c>
      <c r="I5" s="111">
        <f>[1]ESTUDIOMERCADO!$F$134</f>
        <v>44625000</v>
      </c>
      <c r="J5" s="112">
        <f>1000*($I$8/I5)</f>
        <v>33.333333333333336</v>
      </c>
      <c r="K5" s="111">
        <f>[1]ESTUDIOMERCADO!$G$134</f>
        <v>41650000</v>
      </c>
      <c r="L5" s="112">
        <f>1000*($K$10/K5)</f>
        <v>78.571428571428569</v>
      </c>
      <c r="M5" s="111">
        <f>[1]ESTUDIOMERCADO!$H$134</f>
        <v>172550000</v>
      </c>
      <c r="N5" s="112">
        <f>1000*($M$9/M5)</f>
        <v>38.793103448275865</v>
      </c>
      <c r="O5" s="113">
        <f>[1]ESTUDIOMERCADO!$I$134</f>
        <v>172550000</v>
      </c>
      <c r="P5" s="112">
        <f>1000*($O$8/O5)</f>
        <v>205.86206896551724</v>
      </c>
      <c r="Q5" s="113">
        <f>[1]ESTUDIOMERCADO!$J$134</f>
        <v>41650000</v>
      </c>
      <c r="R5" s="112">
        <f>1000*($Q$8/Q5)</f>
        <v>397.71428571428567</v>
      </c>
      <c r="S5" s="111">
        <f>[1]ESTUDIOMERCADO!$K$134</f>
        <v>71400000</v>
      </c>
      <c r="T5" s="112">
        <f>1000*($S$10/S5)</f>
        <v>83.333333333333329</v>
      </c>
      <c r="U5" s="111">
        <f>[1]ESTUDIOMERCADO!$L$134</f>
        <v>77350000</v>
      </c>
      <c r="V5" s="112">
        <f>1000*($U$10/U5)</f>
        <v>113.46153846153847</v>
      </c>
      <c r="W5" s="111">
        <f>[1]ESTUDIOMERCADO!$M$134</f>
        <v>1897050400</v>
      </c>
      <c r="X5" s="112">
        <f>1000*($W$6/W5)</f>
        <v>290.12144326792793</v>
      </c>
      <c r="Y5" s="111">
        <f>[1]ESTUDIOMERCADO!$N$134</f>
        <v>66937500</v>
      </c>
      <c r="Z5" s="112">
        <f>1000*($Y$8/Y5)</f>
        <v>2.2222222222222223</v>
      </c>
      <c r="AA5" s="111">
        <f>[1]ESTUDIOMERCADO!$O$134</f>
        <v>39448500</v>
      </c>
      <c r="AB5" s="112">
        <f>1000*($AA$10/AA5)</f>
        <v>339.36651583710409</v>
      </c>
      <c r="AC5" s="111">
        <f>SUM(C5:AA5)</f>
        <v>3087647531.3619018</v>
      </c>
      <c r="AD5" s="114">
        <f>D5+F5+H5+J5+L5+P5+R5+T5+V5+X5+Z5+AB5</f>
        <v>2431.9353142890454</v>
      </c>
      <c r="AE5" s="114">
        <f>AD5/13</f>
        <v>187.07194725300349</v>
      </c>
    </row>
    <row r="6" spans="2:31" ht="20.25" customHeight="1" x14ac:dyDescent="0.25">
      <c r="B6" s="128" t="s">
        <v>201</v>
      </c>
      <c r="C6" s="132">
        <f>[2]ESTUDIOMERCADO!$C$134</f>
        <v>77052500</v>
      </c>
      <c r="D6" s="133">
        <v>1000</v>
      </c>
      <c r="E6" s="111">
        <f>[2]ESTUDIOMERCADO!$D$134</f>
        <v>162137500</v>
      </c>
      <c r="F6" s="112">
        <f>1000*($E$9/E6)</f>
        <v>256.88073394495416</v>
      </c>
      <c r="G6" s="132">
        <f>[2]ESTUDIOMERCADO!$E$134</f>
        <v>17106250</v>
      </c>
      <c r="H6" s="133">
        <v>1000</v>
      </c>
      <c r="I6" s="111">
        <f>[2]ESTUDIOMERCADO!$F$134</f>
        <v>11900000</v>
      </c>
      <c r="J6" s="112">
        <f>1000*($I$8/I6)</f>
        <v>125</v>
      </c>
      <c r="K6" s="111">
        <f>[2]ESTUDIOMERCADO!$G$134</f>
        <v>8181250</v>
      </c>
      <c r="L6" s="112">
        <f t="shared" ref="L6:L8" si="0">1000*($K$10/K6)</f>
        <v>400</v>
      </c>
      <c r="M6" s="111">
        <f>[2]ESTUDIOMERCADO!$H$134</f>
        <v>29006250</v>
      </c>
      <c r="N6" s="112">
        <f>1000*($M$9/M6)</f>
        <v>230.76923076923077</v>
      </c>
      <c r="O6" s="111">
        <f>[2]ESTUDIOMERCADO!$I$134</f>
        <v>43881250</v>
      </c>
      <c r="P6" s="112">
        <f>1000*($O$8/O6)</f>
        <v>809.49152542372883</v>
      </c>
      <c r="Q6" s="111">
        <f>[2]ESTUDIOMERCADO!$J$134</f>
        <v>18593750</v>
      </c>
      <c r="R6" s="112">
        <f>1000*($Q$8/Q6)</f>
        <v>890.88</v>
      </c>
      <c r="S6" s="111">
        <f>[2]ESTUDIOMERCADO!$K$134</f>
        <v>15618750</v>
      </c>
      <c r="T6" s="112">
        <f t="shared" ref="T6:T8" si="1">1000*($S$10/S6)</f>
        <v>380.95238095238091</v>
      </c>
      <c r="U6" s="111">
        <f>[2]ESTUDIOMERCADO!$L$134</f>
        <v>14875000</v>
      </c>
      <c r="V6" s="112">
        <f t="shared" ref="V6:V8" si="2">1000*($U$10/U6)</f>
        <v>590</v>
      </c>
      <c r="W6" s="132">
        <f>[2]ESTUDIOMERCADO!$M$134</f>
        <v>550375000</v>
      </c>
      <c r="X6" s="133">
        <v>1000</v>
      </c>
      <c r="Y6" s="111">
        <f>[2]ESTUDIOMERCADO!$N$134</f>
        <v>2975000</v>
      </c>
      <c r="Z6" s="112">
        <f t="shared" ref="Z6:Z11" si="3">1000*($Y$8/Y6)</f>
        <v>50</v>
      </c>
      <c r="AA6" s="111">
        <f>[2]ESTUDIOMERCADO!$O$134</f>
        <v>49051800</v>
      </c>
      <c r="AB6" s="112">
        <f t="shared" ref="AB6:AB8" si="4">1000*($AA$10/AA6)</f>
        <v>272.92576419213975</v>
      </c>
      <c r="AC6" s="115">
        <f t="shared" ref="AC6:AC11" si="5">SUM(C6:AA6)</f>
        <v>1000761033.9738711</v>
      </c>
      <c r="AD6" s="114">
        <f t="shared" ref="AD6:AD11" si="6">D6+F6+H6+J6+L6+P6+R6+T6+V6+X6+Z6+AB6</f>
        <v>6776.1304045132028</v>
      </c>
      <c r="AE6" s="114">
        <f t="shared" ref="AE6:AE11" si="7">AD6/13</f>
        <v>521.2408003471694</v>
      </c>
    </row>
    <row r="7" spans="2:31" ht="20.25" customHeight="1" x14ac:dyDescent="0.25">
      <c r="B7" s="126" t="s">
        <v>202</v>
      </c>
      <c r="C7" s="111">
        <f>[3]ESTUDIOMERCADO!$C$134</f>
        <v>193375000</v>
      </c>
      <c r="D7" s="112">
        <f>1000*($C$6/C7)</f>
        <v>398.46153846153845</v>
      </c>
      <c r="E7" s="111">
        <f>[3]ESTUDIOMERCADO!$D$134</f>
        <v>60343710</v>
      </c>
      <c r="F7" s="112">
        <f>1000*($E$9/E7)</f>
        <v>690.21278274073643</v>
      </c>
      <c r="G7" s="111">
        <f>[3]ESTUDIOMERCADO!$E$134</f>
        <v>43934800</v>
      </c>
      <c r="H7" s="112">
        <f>1000*($G$6/G7)</f>
        <v>389.35536294691224</v>
      </c>
      <c r="I7" s="111">
        <f>[3]ESTUDIOMERCADO!$F$134</f>
        <v>19123300</v>
      </c>
      <c r="J7" s="112">
        <f>1000*($I$8/I7)</f>
        <v>77.784691972619797</v>
      </c>
      <c r="K7" s="111">
        <f>[3]ESTUDIOMERCADO!$G$134</f>
        <v>24162950</v>
      </c>
      <c r="L7" s="112">
        <f t="shared" si="0"/>
        <v>135.43462201428218</v>
      </c>
      <c r="M7" s="111">
        <f>[3]ESTUDIOMERCADO!$H$134</f>
        <v>23466800</v>
      </c>
      <c r="N7" s="112">
        <f>1000*($M$9/M7)</f>
        <v>285.24340770791076</v>
      </c>
      <c r="O7" s="111">
        <f>[3]ESTUDIOMERCADO!$I$134</f>
        <v>79432500</v>
      </c>
      <c r="P7" s="112">
        <f>1000*($O$8/O7)</f>
        <v>447.19101123595505</v>
      </c>
      <c r="Q7" s="111">
        <f>[3]ESTUDIOMERCADO!$J$134</f>
        <v>46707500</v>
      </c>
      <c r="R7" s="112">
        <f>1000*($Q$8/Q7)</f>
        <v>354.64968152866243</v>
      </c>
      <c r="S7" s="111">
        <f>[3]ESTUDIOMERCADO!$K$134</f>
        <v>17998750</v>
      </c>
      <c r="T7" s="112">
        <f t="shared" si="1"/>
        <v>330.57851239669424</v>
      </c>
      <c r="U7" s="111">
        <f>[3]ESTUDIOMERCADO!$L$134</f>
        <v>64111250</v>
      </c>
      <c r="V7" s="112">
        <f t="shared" si="2"/>
        <v>136.8909512761021</v>
      </c>
      <c r="W7" s="111">
        <f>[3]ESTUDIOMERCADO!$M$134</f>
        <v>1074748500</v>
      </c>
      <c r="X7" s="112">
        <f>1000*($W$6/W7)</f>
        <v>512.09655096052711</v>
      </c>
      <c r="Y7" s="111">
        <f>[3]ESTUDIOMERCADO!$N$134</f>
        <v>17850000</v>
      </c>
      <c r="Z7" s="112">
        <f t="shared" si="3"/>
        <v>8.3333333333333339</v>
      </c>
      <c r="AA7" s="111">
        <f>[3]ESTUDIOMERCADO!$O$134</f>
        <v>32725000</v>
      </c>
      <c r="AB7" s="112">
        <f t="shared" si="4"/>
        <v>409.09090909090912</v>
      </c>
      <c r="AC7" s="115">
        <f t="shared" si="5"/>
        <v>1697983826.2324464</v>
      </c>
      <c r="AD7" s="114">
        <f t="shared" si="6"/>
        <v>3890.0799479582724</v>
      </c>
      <c r="AE7" s="114">
        <f t="shared" si="7"/>
        <v>299.23691907371324</v>
      </c>
    </row>
    <row r="8" spans="2:31" ht="20.25" customHeight="1" x14ac:dyDescent="0.25">
      <c r="B8" s="126" t="s">
        <v>203</v>
      </c>
      <c r="C8" s="111">
        <f>[4]ESTUDIOMERCADO!$C$134</f>
        <v>178500000</v>
      </c>
      <c r="D8" s="112">
        <f>1000*($C$6/C8)</f>
        <v>431.66666666666663</v>
      </c>
      <c r="E8" s="111">
        <f>[4]ESTUDIOMERCADO!$D$134</f>
        <v>64379000</v>
      </c>
      <c r="F8" s="112">
        <f>1000*($E$9/E8)</f>
        <v>646.9500924214417</v>
      </c>
      <c r="G8" s="111">
        <f>[4]ESTUDIOMERCADO!$E$134</f>
        <v>64379000</v>
      </c>
      <c r="H8" s="112">
        <f>1000*($G$6/G8)</f>
        <v>265.71164510166358</v>
      </c>
      <c r="I8" s="132">
        <f>[4]ESTUDIOMERCADO!$F$134</f>
        <v>1487500</v>
      </c>
      <c r="J8" s="133">
        <v>1000</v>
      </c>
      <c r="K8" s="116">
        <f>[4]ESTUDIOMERCADO!$G$134</f>
        <v>5831000</v>
      </c>
      <c r="L8" s="112">
        <f t="shared" si="0"/>
        <v>561.22448979591832</v>
      </c>
      <c r="M8" s="111">
        <f>[4]ESTUDIOMERCADO!$H$134</f>
        <v>15862700</v>
      </c>
      <c r="N8" s="112">
        <f>1000*($M$9/M8)</f>
        <v>421.98049512378094</v>
      </c>
      <c r="O8" s="132">
        <f>[4]ESTUDIOMERCADO!$I$134</f>
        <v>35521500</v>
      </c>
      <c r="P8" s="133">
        <v>1000</v>
      </c>
      <c r="Q8" s="132">
        <f>[4]ESTUDIOMERCADO!$J$134</f>
        <v>16564800</v>
      </c>
      <c r="R8" s="133">
        <v>1000</v>
      </c>
      <c r="S8" s="111">
        <f>[4]ESTUDIOMERCADO!$K$134</f>
        <v>26061000</v>
      </c>
      <c r="T8" s="112">
        <f t="shared" si="1"/>
        <v>228.31050228310502</v>
      </c>
      <c r="U8" s="111">
        <f>[4]ESTUDIOMERCADO!$L$134</f>
        <v>38675000</v>
      </c>
      <c r="V8" s="112">
        <f t="shared" si="2"/>
        <v>226.92307692307693</v>
      </c>
      <c r="W8" s="111">
        <f>[4]ESTUDIOMERCADO!$M$134</f>
        <v>572390000</v>
      </c>
      <c r="X8" s="112">
        <f>1000*($W$6/W8)</f>
        <v>961.53846153846155</v>
      </c>
      <c r="Y8" s="132">
        <f>[4]ESTUDIOMERCADO!$N$134</f>
        <v>148750</v>
      </c>
      <c r="Z8" s="133">
        <v>1000</v>
      </c>
      <c r="AA8" s="111">
        <f>[4]ESTUDIOMERCADO!$O$134</f>
        <v>27965000</v>
      </c>
      <c r="AB8" s="112">
        <f t="shared" si="4"/>
        <v>478.72340425531917</v>
      </c>
      <c r="AC8" s="115">
        <f t="shared" si="5"/>
        <v>1047772994.3054298</v>
      </c>
      <c r="AD8" s="114">
        <f t="shared" si="6"/>
        <v>7801.0483389856536</v>
      </c>
      <c r="AE8" s="114">
        <f t="shared" si="7"/>
        <v>600.08064146043489</v>
      </c>
    </row>
    <row r="9" spans="2:31" ht="33" customHeight="1" x14ac:dyDescent="0.25">
      <c r="B9" s="129" t="s">
        <v>204</v>
      </c>
      <c r="C9" s="111">
        <f>[5]ESTUDIOMERCADO!$C$134</f>
        <v>159906250</v>
      </c>
      <c r="D9" s="112">
        <f>1000*($C$6/C9)</f>
        <v>481.86046511627904</v>
      </c>
      <c r="E9" s="132">
        <f>[5]ESTUDIOMERCADO!$D$134</f>
        <v>41650000</v>
      </c>
      <c r="F9" s="133">
        <v>1000</v>
      </c>
      <c r="G9" s="111">
        <f>[5]ESTUDIOMERCADO!$E$134</f>
        <v>41650000</v>
      </c>
      <c r="H9" s="112">
        <f>1000*($G$6/G9)</f>
        <v>410.71428571428572</v>
      </c>
      <c r="I9" s="111">
        <f>[5]ESTUDIOMERCADO!$F$134</f>
        <v>17106250</v>
      </c>
      <c r="J9" s="112">
        <f>1000*($I$8/I9)</f>
        <v>86.956521739130437</v>
      </c>
      <c r="K9" s="111">
        <f>[5]ESTUDIOMERCADO!$G$134</f>
        <v>6693750</v>
      </c>
      <c r="L9" s="112">
        <f>1000*($K$10/K9)</f>
        <v>488.88888888888886</v>
      </c>
      <c r="M9" s="132">
        <f>[5]ESTUDIOMERCADO!$H$134</f>
        <v>6693750</v>
      </c>
      <c r="N9" s="133">
        <v>1000</v>
      </c>
      <c r="O9" s="111">
        <f>[5]ESTUDIOMERCADO!$I$134</f>
        <v>92225000</v>
      </c>
      <c r="P9" s="112">
        <f>1000*($O$8/O9)</f>
        <v>385.16129032258061</v>
      </c>
      <c r="Q9" s="111">
        <f>[5]ESTUDIOMERCADO!$J$134</f>
        <v>31237500</v>
      </c>
      <c r="R9" s="112">
        <f>1000*($Q$8/Q9)</f>
        <v>530.28571428571422</v>
      </c>
      <c r="S9" s="111">
        <f>[5]ESTUDIOMERCADO!$K$134</f>
        <v>61731250</v>
      </c>
      <c r="T9" s="112">
        <f>1000*($S$10/S9)</f>
        <v>96.385542168674704</v>
      </c>
      <c r="U9" s="111">
        <f>[5]ESTUDIOMERCADO!$L$134</f>
        <v>61731250</v>
      </c>
      <c r="V9" s="112">
        <f>1000*($U$10/U9)</f>
        <v>142.16867469879517</v>
      </c>
      <c r="W9" s="111">
        <f>[5]ESTUDIOMERCADO!$M$134</f>
        <v>1710625000</v>
      </c>
      <c r="X9" s="112">
        <f t="shared" ref="X9:X11" si="8">1000*($W$6/W9)</f>
        <v>321.73913043478257</v>
      </c>
      <c r="Y9" s="111">
        <f>[5]ESTUDIOMERCADO!$N$134</f>
        <v>23353750</v>
      </c>
      <c r="Z9" s="112">
        <f t="shared" si="3"/>
        <v>6.369426751592357</v>
      </c>
      <c r="AA9" s="111">
        <f>[5]ESTUDIOMERCADO!$O$134</f>
        <v>29750000</v>
      </c>
      <c r="AB9" s="112">
        <f>1000*($AA$10/AA9)</f>
        <v>450</v>
      </c>
      <c r="AC9" s="115">
        <f t="shared" si="5"/>
        <v>2284358700.5299401</v>
      </c>
      <c r="AD9" s="114">
        <f t="shared" si="6"/>
        <v>4400.5299401207239</v>
      </c>
      <c r="AE9" s="114">
        <f t="shared" si="7"/>
        <v>338.50230308620951</v>
      </c>
    </row>
    <row r="10" spans="2:31" ht="20.25" customHeight="1" x14ac:dyDescent="0.25">
      <c r="B10" s="126" t="s">
        <v>205</v>
      </c>
      <c r="C10" s="111">
        <f>[6]ESTUDIOMERCADO!$C$134</f>
        <v>211968750</v>
      </c>
      <c r="D10" s="112">
        <f>1000*($C$6/C10)</f>
        <v>363.50877192982455</v>
      </c>
      <c r="E10" s="111">
        <f>[6]ESTUDIOMERCADO!$D$134</f>
        <v>113793750</v>
      </c>
      <c r="F10" s="112">
        <f>1000*($E$9/E10)</f>
        <v>366.01307189542479</v>
      </c>
      <c r="G10" s="111">
        <f>[6]ESTUDIOMERCADO!$E$134</f>
        <v>84043750</v>
      </c>
      <c r="H10" s="112">
        <f>1000*($G$6/G10)</f>
        <v>203.53982300884957</v>
      </c>
      <c r="I10" s="111">
        <f>[6]ESTUDIOMERCADO!$F$134</f>
        <v>44625000</v>
      </c>
      <c r="J10" s="112">
        <f>1000*($I$8/I10)</f>
        <v>33.333333333333336</v>
      </c>
      <c r="K10" s="132">
        <f>[6]ESTUDIOMERCADO!$G$134</f>
        <v>3272500</v>
      </c>
      <c r="L10" s="133">
        <v>1000</v>
      </c>
      <c r="M10" s="111">
        <f>[6]ESTUDIOMERCADO!$H$134</f>
        <v>22535625</v>
      </c>
      <c r="N10" s="112">
        <f>1000*($M$9/M10)</f>
        <v>297.02970297029702</v>
      </c>
      <c r="O10" s="111">
        <f>[6]ESTUDIOMERCADO!$I$134</f>
        <v>60541250</v>
      </c>
      <c r="P10" s="112">
        <f>1000*($O$8/O10)</f>
        <v>586.73218673218673</v>
      </c>
      <c r="Q10" s="111">
        <f>[6]ESTUDIOMERCADO!$J$134</f>
        <v>20825000</v>
      </c>
      <c r="R10" s="112">
        <f>1000*($Q$8/Q10)</f>
        <v>795.42857142857133</v>
      </c>
      <c r="S10" s="132">
        <f>[6]ESTUDIOMERCADO!$K$134</f>
        <v>5950000</v>
      </c>
      <c r="T10" s="133">
        <v>1000</v>
      </c>
      <c r="U10" s="132">
        <f>[6]ESTUDIOMERCADO!$L$134</f>
        <v>8776250</v>
      </c>
      <c r="V10" s="133">
        <v>1000</v>
      </c>
      <c r="W10" s="111">
        <f>[6]ESTUDIOMERCADO!$M$134</f>
        <v>1030093750</v>
      </c>
      <c r="X10" s="112">
        <f>1000*($W$6/W10)</f>
        <v>534.29602888086652</v>
      </c>
      <c r="Y10" s="111">
        <f>[6]ESTUDIOMERCADO!$N$134</f>
        <v>6470625</v>
      </c>
      <c r="Z10" s="112">
        <f>1000*($Y$8/Y10)</f>
        <v>22.988505747126435</v>
      </c>
      <c r="AA10" s="132">
        <f>[6]ESTUDIOMERCADO!$O$134</f>
        <v>13387500</v>
      </c>
      <c r="AB10" s="133">
        <v>1000</v>
      </c>
      <c r="AC10" s="115">
        <f t="shared" si="5"/>
        <v>1626289952.8699958</v>
      </c>
      <c r="AD10" s="114">
        <f t="shared" si="6"/>
        <v>6905.8402929561835</v>
      </c>
      <c r="AE10" s="114">
        <f t="shared" si="7"/>
        <v>531.21848407355253</v>
      </c>
    </row>
    <row r="11" spans="2:31" ht="20.25" customHeight="1" x14ac:dyDescent="0.25">
      <c r="B11" s="126" t="s">
        <v>206</v>
      </c>
      <c r="C11" s="116">
        <f>[7]ESTUDIOMERCADO!$C$134</f>
        <v>216580000</v>
      </c>
      <c r="D11" s="112">
        <f>1000*($C$6/C11)</f>
        <v>355.76923076923077</v>
      </c>
      <c r="E11" s="116">
        <f>[7]ESTUDIOMERCADO!$D$134</f>
        <v>279203750</v>
      </c>
      <c r="F11" s="117">
        <f>1000*($E$9/E11)</f>
        <v>149.17421417155035</v>
      </c>
      <c r="G11" s="116">
        <f>[7]ESTUDIOMERCADO!$E$134</f>
        <v>426912500</v>
      </c>
      <c r="H11" s="112">
        <f>1000*($G$6/G11)</f>
        <v>40.069686411149824</v>
      </c>
      <c r="I11" s="116">
        <f>[7]ESTUDIOMERCADO!$F$134</f>
        <v>444911250</v>
      </c>
      <c r="J11" s="112">
        <f>1000*($I$8/I11)</f>
        <v>3.3433634236041461</v>
      </c>
      <c r="K11" s="116">
        <f>[7]ESTUDIOMERCADO!$G$134</f>
        <v>99662500</v>
      </c>
      <c r="L11" s="112">
        <f>1000*($K$10/K11)</f>
        <v>32.835820895522389</v>
      </c>
      <c r="M11" s="116">
        <f>[7]ESTUDIOMERCADO!$H$134</f>
        <v>90291250</v>
      </c>
      <c r="N11" s="112">
        <f>1000*($M$9/M11)</f>
        <v>74.135090609555178</v>
      </c>
      <c r="O11" s="116">
        <f>[7]ESTUDIOMERCADO!$I$134</f>
        <v>172996250</v>
      </c>
      <c r="P11" s="112">
        <f>1000*($O$8/O11)</f>
        <v>205.33104041272571</v>
      </c>
      <c r="Q11" s="116">
        <f>[7]ESTUDIOMERCADO!$J$134</f>
        <v>104273750</v>
      </c>
      <c r="R11" s="112">
        <f>1000*($Q$8/Q11)</f>
        <v>158.85877318116977</v>
      </c>
      <c r="S11" s="116">
        <f>[7]ESTUDIOMERCADO!$K$134</f>
        <v>129858750</v>
      </c>
      <c r="T11" s="112">
        <f>1000*($S$10/S11)</f>
        <v>45.819014891179833</v>
      </c>
      <c r="U11" s="116">
        <f>[7]ESTUDIOMERCADO!$L$134</f>
        <v>140866250</v>
      </c>
      <c r="V11" s="112">
        <f>1000*($U$10/U11)</f>
        <v>62.302006335797252</v>
      </c>
      <c r="W11" s="116">
        <f>[7]ESTUDIOMERCADO!$M$134</f>
        <v>1594600000</v>
      </c>
      <c r="X11" s="112">
        <f t="shared" si="8"/>
        <v>345.14925373134332</v>
      </c>
      <c r="Y11" s="116">
        <f>[7]ESTUDIOMERCADO!$N$134</f>
        <v>136850000</v>
      </c>
      <c r="Z11" s="112">
        <f t="shared" si="3"/>
        <v>1.0869565217391304</v>
      </c>
      <c r="AA11" s="116">
        <f>[7]ESTUDIOMERCADO!$O$134</f>
        <v>84192500</v>
      </c>
      <c r="AB11" s="112">
        <f>1000*($AA$10/AA11)</f>
        <v>159.01060070671377</v>
      </c>
      <c r="AC11" s="116">
        <f t="shared" si="5"/>
        <v>3921200223.8744512</v>
      </c>
      <c r="AD11" s="114">
        <f t="shared" si="6"/>
        <v>1558.7499614517264</v>
      </c>
      <c r="AE11" s="114">
        <f t="shared" si="7"/>
        <v>119.90384318859434</v>
      </c>
    </row>
    <row r="12" spans="2:31" ht="19.5" customHeight="1" x14ac:dyDescent="0.25">
      <c r="C12" s="119">
        <f>SUM(C5:C11)</f>
        <v>1223320000</v>
      </c>
      <c r="D12" s="119"/>
      <c r="E12" s="119">
        <f t="shared" ref="E12:U12" si="9">SUM(E5:E11)</f>
        <v>834379210</v>
      </c>
      <c r="F12" s="119"/>
      <c r="G12" s="119">
        <f t="shared" si="9"/>
        <v>841651300</v>
      </c>
      <c r="H12" s="119"/>
      <c r="I12" s="119">
        <f t="shared" si="9"/>
        <v>583778300</v>
      </c>
      <c r="J12" s="119"/>
      <c r="K12" s="119">
        <f t="shared" si="9"/>
        <v>189453950</v>
      </c>
      <c r="L12" s="119"/>
      <c r="M12" s="119">
        <f t="shared" si="9"/>
        <v>360406375</v>
      </c>
      <c r="N12" s="119"/>
      <c r="O12" s="119">
        <f t="shared" si="9"/>
        <v>657147750</v>
      </c>
      <c r="P12" s="119"/>
      <c r="Q12" s="119">
        <f t="shared" si="9"/>
        <v>279852300</v>
      </c>
      <c r="R12" s="119"/>
      <c r="S12" s="119">
        <f t="shared" si="9"/>
        <v>328618500</v>
      </c>
      <c r="T12" s="119"/>
      <c r="U12" s="119">
        <f t="shared" si="9"/>
        <v>406385000</v>
      </c>
      <c r="V12" s="119"/>
      <c r="W12" s="119">
        <f t="shared" ref="W12" si="10">SUM(W5:W11)</f>
        <v>8429882650</v>
      </c>
      <c r="X12" s="119"/>
      <c r="Y12" s="119">
        <f t="shared" ref="Y12" si="11">SUM(Y5:Y11)</f>
        <v>254585625</v>
      </c>
      <c r="Z12" s="119"/>
      <c r="AA12" s="119">
        <f>SUM(AA5:AA11)</f>
        <v>276520300</v>
      </c>
      <c r="AB12" s="119"/>
      <c r="AC12" s="119">
        <f>SUM(C12:AA12)</f>
        <v>14665981260</v>
      </c>
      <c r="AD12" s="120"/>
      <c r="AE12" s="121"/>
    </row>
    <row r="13" spans="2:31" ht="19.5" customHeight="1" x14ac:dyDescent="0.25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3"/>
    </row>
    <row r="14" spans="2:31" ht="19.5" customHeight="1" x14ac:dyDescent="0.25">
      <c r="B14" s="124" t="str">
        <f>'Datos proponentes IP 031- 2024'!B5</f>
        <v>CPT Express</v>
      </c>
      <c r="C14" s="124" t="s">
        <v>207</v>
      </c>
      <c r="D14" s="125" t="s">
        <v>208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</row>
    <row r="15" spans="2:31" ht="19.5" customHeight="1" x14ac:dyDescent="0.25">
      <c r="B15" s="126" t="str">
        <f>'Datos proponentes IP 031- 2024'!B5</f>
        <v>CPT Express</v>
      </c>
      <c r="C15" s="127">
        <f>AE5</f>
        <v>187.07194725300349</v>
      </c>
      <c r="D15" s="112">
        <f t="shared" ref="D15:D17" si="12">C15*1000/$C$18</f>
        <v>311.7446795112748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3"/>
    </row>
    <row r="16" spans="2:31" ht="19.5" customHeight="1" x14ac:dyDescent="0.25">
      <c r="B16" s="126" t="e">
        <f>'Datos proponentes IP 031- 2024'!#REF!</f>
        <v>#REF!</v>
      </c>
      <c r="C16" s="127">
        <f t="shared" ref="C16:C20" si="13">AE6</f>
        <v>521.2408003471694</v>
      </c>
      <c r="D16" s="112">
        <f t="shared" si="12"/>
        <v>868.61792288218044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2:30" ht="19.5" customHeight="1" x14ac:dyDescent="0.25">
      <c r="B17" s="126" t="str">
        <f>'Datos proponentes IP 031- 2024'!B6</f>
        <v>Negocios estrategicos</v>
      </c>
      <c r="C17" s="127">
        <f t="shared" si="13"/>
        <v>299.23691907371324</v>
      </c>
      <c r="D17" s="112">
        <f t="shared" si="12"/>
        <v>498.66117718020541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3"/>
    </row>
    <row r="18" spans="2:30" ht="19.5" customHeight="1" x14ac:dyDescent="0.25">
      <c r="B18" s="126" t="str">
        <f>'Datos proponentes IP 031- 2024'!B7</f>
        <v>Industrial_Party</v>
      </c>
      <c r="C18" s="127">
        <f t="shared" si="13"/>
        <v>600.08064146043489</v>
      </c>
      <c r="D18" s="112">
        <f>C18*1000/$C$18</f>
        <v>1000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3"/>
    </row>
    <row r="19" spans="2:30" x14ac:dyDescent="0.25">
      <c r="B19" s="126" t="str">
        <f>'Datos proponentes IP 031- 2024'!B8</f>
        <v>Target Medios</v>
      </c>
      <c r="C19" s="127">
        <f t="shared" si="13"/>
        <v>338.50230308620951</v>
      </c>
      <c r="D19" s="112">
        <f>C19*1000/$C$18</f>
        <v>564.09468944438197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3"/>
    </row>
    <row r="20" spans="2:30" ht="19.5" customHeight="1" x14ac:dyDescent="0.25">
      <c r="B20" s="126" t="str">
        <f>'Datos proponentes IP 031- 2024'!B10</f>
        <v>mnimpresos</v>
      </c>
      <c r="C20" s="127">
        <f t="shared" si="13"/>
        <v>531.21848407355253</v>
      </c>
      <c r="D20" s="112">
        <f t="shared" ref="D20" si="14">C20*1000/$C$18</f>
        <v>885.24516101820848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/>
    </row>
    <row r="21" spans="2:30" x14ac:dyDescent="0.25">
      <c r="B21" s="126"/>
      <c r="C21" s="127"/>
      <c r="D21" s="112"/>
    </row>
    <row r="149" spans="2:2" x14ac:dyDescent="0.25">
      <c r="B149" s="126"/>
    </row>
  </sheetData>
  <mergeCells count="13">
    <mergeCell ref="M3:N3"/>
    <mergeCell ref="C3:D3"/>
    <mergeCell ref="E3:F3"/>
    <mergeCell ref="G3:H3"/>
    <mergeCell ref="I3:J3"/>
    <mergeCell ref="K3:L3"/>
    <mergeCell ref="AA3:AB3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S147"/>
  <sheetViews>
    <sheetView showGridLines="0" tabSelected="1" zoomScale="87" zoomScaleNormal="87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Q5" sqref="Q5"/>
    </sheetView>
  </sheetViews>
  <sheetFormatPr baseColWidth="10" defaultColWidth="11.54296875" defaultRowHeight="13.8" x14ac:dyDescent="0.25"/>
  <cols>
    <col min="1" max="1" width="3.6328125" style="106" customWidth="1"/>
    <col min="2" max="2" width="22.453125" style="118" customWidth="1"/>
    <col min="3" max="11" width="11.54296875" style="118" customWidth="1"/>
    <col min="12" max="12" width="12.1796875" style="118" bestFit="1" customWidth="1"/>
    <col min="13" max="13" width="13.90625" style="118" customWidth="1"/>
    <col min="14" max="14" width="13.1796875" style="118" bestFit="1" customWidth="1"/>
    <col min="15" max="15" width="11.54296875" style="118" customWidth="1"/>
    <col min="16" max="16" width="10.54296875" style="118" customWidth="1"/>
    <col min="17" max="17" width="12.1796875" style="118" customWidth="1"/>
    <col min="18" max="18" width="8.453125" style="106" bestFit="1" customWidth="1"/>
    <col min="19" max="16384" width="11.54296875" style="106"/>
  </cols>
  <sheetData>
    <row r="2" spans="2:19" ht="15.6" x14ac:dyDescent="0.25">
      <c r="B2" s="104" t="s">
        <v>209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9" s="109" customFormat="1" ht="76.8" customHeight="1" x14ac:dyDescent="0.25">
      <c r="B3" s="156" t="s">
        <v>194</v>
      </c>
      <c r="C3" s="204" t="s">
        <v>7</v>
      </c>
      <c r="D3" s="204" t="s">
        <v>8</v>
      </c>
      <c r="E3" s="204" t="s">
        <v>9</v>
      </c>
      <c r="F3" s="204" t="s">
        <v>10</v>
      </c>
      <c r="G3" s="204" t="s">
        <v>11</v>
      </c>
      <c r="H3" s="204" t="s">
        <v>12</v>
      </c>
      <c r="I3" s="204" t="s">
        <v>13</v>
      </c>
      <c r="J3" s="204" t="s">
        <v>14</v>
      </c>
      <c r="K3" s="204" t="s">
        <v>15</v>
      </c>
      <c r="L3" s="204" t="s">
        <v>16</v>
      </c>
      <c r="M3" s="204" t="s">
        <v>17</v>
      </c>
      <c r="N3" s="204" t="s">
        <v>18</v>
      </c>
      <c r="O3" s="204" t="s">
        <v>19</v>
      </c>
      <c r="P3" s="204" t="s">
        <v>20</v>
      </c>
      <c r="Q3" s="208" t="s">
        <v>21</v>
      </c>
      <c r="R3" s="209" t="s">
        <v>231</v>
      </c>
    </row>
    <row r="4" spans="2:19" s="109" customFormat="1" ht="22.8" customHeight="1" x14ac:dyDescent="0.25">
      <c r="B4" s="156"/>
      <c r="C4" s="157" t="s">
        <v>198</v>
      </c>
      <c r="D4" s="157" t="s">
        <v>198</v>
      </c>
      <c r="E4" s="157" t="s">
        <v>198</v>
      </c>
      <c r="F4" s="157" t="s">
        <v>198</v>
      </c>
      <c r="G4" s="157" t="s">
        <v>198</v>
      </c>
      <c r="H4" s="157" t="s">
        <v>198</v>
      </c>
      <c r="I4" s="157" t="s">
        <v>198</v>
      </c>
      <c r="J4" s="157" t="s">
        <v>198</v>
      </c>
      <c r="K4" s="157" t="s">
        <v>198</v>
      </c>
      <c r="L4" s="157" t="s">
        <v>198</v>
      </c>
      <c r="M4" s="157" t="s">
        <v>198</v>
      </c>
      <c r="N4" s="157" t="s">
        <v>198</v>
      </c>
      <c r="O4" s="157" t="s">
        <v>198</v>
      </c>
      <c r="P4" s="157" t="s">
        <v>198</v>
      </c>
      <c r="Q4" s="208"/>
      <c r="R4" s="209"/>
    </row>
    <row r="5" spans="2:19" ht="19.2" customHeight="1" x14ac:dyDescent="0.25">
      <c r="B5" s="158" t="s">
        <v>210</v>
      </c>
      <c r="C5" s="161">
        <f>'CPT Express'!C137</f>
        <v>122500000</v>
      </c>
      <c r="D5" s="161">
        <f>'CPT Express'!D137</f>
        <v>45000000</v>
      </c>
      <c r="E5" s="161">
        <f>'CPT Express'!E137</f>
        <v>50000000</v>
      </c>
      <c r="F5" s="161">
        <f>'CPT Express'!F137</f>
        <v>10000000</v>
      </c>
      <c r="G5" s="161">
        <f>'CPT Express'!G137</f>
        <v>6000000</v>
      </c>
      <c r="H5" s="161">
        <f>'CPT Express'!H137</f>
        <v>15000000</v>
      </c>
      <c r="I5" s="163">
        <f>'CPT Express'!I137</f>
        <v>47500000</v>
      </c>
      <c r="J5" s="163">
        <f>'CPT Express'!J137</f>
        <v>15000000</v>
      </c>
      <c r="K5" s="161">
        <f>'CPT Express'!K137</f>
        <v>22500000</v>
      </c>
      <c r="L5" s="161">
        <f>'CPT Express'!L137</f>
        <v>25000000</v>
      </c>
      <c r="M5" s="161">
        <f>'CPT Express'!M137</f>
        <v>414400000</v>
      </c>
      <c r="N5" s="161">
        <f>'CPT Express'!N137</f>
        <v>25000000</v>
      </c>
      <c r="O5" s="161">
        <f>'CPT Express'!O137</f>
        <v>150000000</v>
      </c>
      <c r="P5" s="162">
        <f>'CPT Express'!P137</f>
        <v>25000000</v>
      </c>
      <c r="Q5" s="164">
        <f>SUM(C5:P5)</f>
        <v>972900000</v>
      </c>
      <c r="R5" s="164">
        <v>1000</v>
      </c>
    </row>
    <row r="6" spans="2:19" ht="19.2" customHeight="1" x14ac:dyDescent="0.25">
      <c r="B6" s="158" t="s">
        <v>211</v>
      </c>
      <c r="C6" s="161">
        <f>'Negocios estrategicos'!C136</f>
        <v>137375000</v>
      </c>
      <c r="D6" s="161">
        <f>'Negocios estrategicos'!D136</f>
        <v>56832678</v>
      </c>
      <c r="E6" s="161">
        <f>'Negocios estrategicos'!E136</f>
        <v>63648711</v>
      </c>
      <c r="F6" s="161">
        <f>'Negocios estrategicos'!F136</f>
        <v>8985044</v>
      </c>
      <c r="G6" s="161">
        <f>'Negocios estrategicos'!G136</f>
        <v>5922317</v>
      </c>
      <c r="H6" s="161">
        <f>'Negocios estrategicos'!H136</f>
        <v>15075255</v>
      </c>
      <c r="I6" s="161">
        <f>'Negocios estrategicos'!I136</f>
        <v>33130935</v>
      </c>
      <c r="J6" s="161">
        <f>'Negocios estrategicos'!J136</f>
        <v>13074891</v>
      </c>
      <c r="K6" s="161">
        <f>'Negocios estrategicos'!K136</f>
        <v>13787032</v>
      </c>
      <c r="L6" s="161">
        <f>'Negocios estrategicos'!L136</f>
        <v>24925079</v>
      </c>
      <c r="M6" s="161">
        <f>'Negocios estrategicos'!M136</f>
        <v>624250407</v>
      </c>
      <c r="N6" s="161">
        <f>'Negocios estrategicos'!N136</f>
        <v>100000</v>
      </c>
      <c r="O6" s="161">
        <f>'Negocios estrategicos'!O136</f>
        <v>61405064</v>
      </c>
      <c r="P6" s="162">
        <f>'Negocios estrategicos'!P136</f>
        <v>16209000</v>
      </c>
      <c r="Q6" s="164">
        <f t="shared" ref="Q6:Q10" si="0">SUM(C6:P6)</f>
        <v>1074721413</v>
      </c>
      <c r="R6" s="164">
        <f>1000*($Q$5/Q6)</f>
        <v>905.25785401839767</v>
      </c>
    </row>
    <row r="7" spans="2:19" ht="19.2" customHeight="1" x14ac:dyDescent="0.25">
      <c r="B7" s="158" t="s">
        <v>212</v>
      </c>
      <c r="C7" s="161">
        <f>Industrial_Party!C135</f>
        <v>152312500</v>
      </c>
      <c r="D7" s="161">
        <f>Industrial_Party!D135</f>
        <v>63937500</v>
      </c>
      <c r="E7" s="161">
        <f>Industrial_Party!E135</f>
        <v>78937500</v>
      </c>
      <c r="F7" s="161">
        <f>Industrial_Party!F135</f>
        <v>125000</v>
      </c>
      <c r="G7" s="161">
        <f>Industrial_Party!G135</f>
        <v>125000</v>
      </c>
      <c r="H7" s="161">
        <f>Industrial_Party!H135</f>
        <v>125000</v>
      </c>
      <c r="I7" s="161">
        <f>Industrial_Party!I135</f>
        <v>43750000</v>
      </c>
      <c r="J7" s="161">
        <f>Industrial_Party!J135</f>
        <v>17500000</v>
      </c>
      <c r="K7" s="161">
        <f>Industrial_Party!K135</f>
        <v>125000</v>
      </c>
      <c r="L7" s="161">
        <f>Industrial_Party!L135</f>
        <v>18750000</v>
      </c>
      <c r="M7" s="161">
        <f>Industrial_Party!M135</f>
        <v>1000000000</v>
      </c>
      <c r="N7" s="161">
        <f>Industrial_Party!N135</f>
        <v>625000</v>
      </c>
      <c r="O7" s="161">
        <f>Industrial_Party!O135</f>
        <v>187500000</v>
      </c>
      <c r="P7" s="162">
        <f>Industrial_Party!P135</f>
        <v>27450000</v>
      </c>
      <c r="Q7" s="164">
        <f t="shared" si="0"/>
        <v>1591262500</v>
      </c>
      <c r="R7" s="164">
        <f t="shared" ref="R7:R10" si="1">1000*($Q$5/Q7)</f>
        <v>611.40132442007518</v>
      </c>
    </row>
    <row r="8" spans="2:19" ht="19.2" customHeight="1" x14ac:dyDescent="0.25">
      <c r="B8" s="159" t="s">
        <v>213</v>
      </c>
      <c r="C8" s="161">
        <f>'Target Medios'!C138</f>
        <v>108242851.90615815</v>
      </c>
      <c r="D8" s="161">
        <f>'Target Medios'!D138</f>
        <v>51319648.093841724</v>
      </c>
      <c r="E8" s="161">
        <f>'Target Medios'!E138</f>
        <v>54985337.243401676</v>
      </c>
      <c r="F8" s="161">
        <f>'Target Medios'!F138</f>
        <v>7331378.2991202325</v>
      </c>
      <c r="G8" s="161">
        <f>'Target Medios'!G138</f>
        <v>4582111.4369501555</v>
      </c>
      <c r="H8" s="161">
        <f>'Target Medios'!H138</f>
        <v>16495601.17302049</v>
      </c>
      <c r="I8" s="161">
        <f>'Target Medios'!I138</f>
        <v>50461361.014994152</v>
      </c>
      <c r="J8" s="161">
        <f>'Target Medios'!J138</f>
        <v>17959770.114942499</v>
      </c>
      <c r="K8" s="161">
        <f>'Target Medios'!K138</f>
        <v>25000000</v>
      </c>
      <c r="L8" s="161">
        <f>'Target Medios'!L138</f>
        <v>27492668.621700838</v>
      </c>
      <c r="M8" s="161">
        <f>'Target Medios'!M138</f>
        <v>772471910.11236107</v>
      </c>
      <c r="N8" s="161">
        <f>'Target Medios'!N138</f>
        <v>23826979.472140778</v>
      </c>
      <c r="O8" s="161">
        <f>'Target Medios'!O138</f>
        <v>215517241.37930974</v>
      </c>
      <c r="P8" s="162">
        <f>'Target Medios'!P138</f>
        <v>21994134.897360712</v>
      </c>
      <c r="Q8" s="164">
        <f t="shared" si="0"/>
        <v>1397680993.7653022</v>
      </c>
      <c r="R8" s="164">
        <f t="shared" si="1"/>
        <v>696.0815839521739</v>
      </c>
    </row>
    <row r="9" spans="2:19" s="202" customFormat="1" ht="19.2" customHeight="1" x14ac:dyDescent="0.25">
      <c r="B9" s="159" t="s">
        <v>229</v>
      </c>
      <c r="C9" s="161">
        <f>Litografia_dinamica!C133</f>
        <v>122500000</v>
      </c>
      <c r="D9" s="161">
        <f>Litografia_dinamica!D133</f>
        <v>50000000</v>
      </c>
      <c r="E9" s="161">
        <f>Litografia_dinamica!E133</f>
        <v>62500000</v>
      </c>
      <c r="F9" s="161">
        <f>Litografia_dinamica!F133</f>
        <v>9000000</v>
      </c>
      <c r="G9" s="161">
        <f>Litografia_dinamica!G133</f>
        <v>5750000</v>
      </c>
      <c r="H9" s="161">
        <f>Litografia_dinamica!H133</f>
        <v>14875000</v>
      </c>
      <c r="I9" s="161">
        <f>Litografia_dinamica!I133</f>
        <v>37500000</v>
      </c>
      <c r="J9" s="161">
        <f>Litografia_dinamica!J133</f>
        <v>14500000</v>
      </c>
      <c r="K9" s="161">
        <f>Litografia_dinamica!K133</f>
        <v>20000000</v>
      </c>
      <c r="L9" s="161">
        <f>Litografia_dinamica!L133</f>
        <v>25000000</v>
      </c>
      <c r="M9" s="161">
        <f>Litografia_dinamica!M133</f>
        <v>737500000</v>
      </c>
      <c r="N9" s="161">
        <f>Litografia_dinamica!N133</f>
        <v>20000000</v>
      </c>
      <c r="O9" s="161">
        <f>Litografia_dinamica!O133</f>
        <v>20000000</v>
      </c>
      <c r="P9" s="162">
        <f>Litografia_dinamica!P133</f>
        <v>20000000</v>
      </c>
      <c r="Q9" s="164">
        <f t="shared" si="0"/>
        <v>1159125000</v>
      </c>
      <c r="R9" s="164">
        <f t="shared" si="1"/>
        <v>839.34001941119379</v>
      </c>
      <c r="S9" s="203"/>
    </row>
    <row r="10" spans="2:19" ht="19.2" customHeight="1" x14ac:dyDescent="0.25">
      <c r="B10" s="158" t="s">
        <v>214</v>
      </c>
      <c r="C10" s="161">
        <f>mnimpresos!C133</f>
        <v>134394300</v>
      </c>
      <c r="D10" s="161">
        <f>mnimpresos!D133</f>
        <v>52312500</v>
      </c>
      <c r="E10" s="161">
        <f>mnimpresos!E133</f>
        <v>37200000</v>
      </c>
      <c r="F10" s="161">
        <f>mnimpresos!F133</f>
        <v>9300000</v>
      </c>
      <c r="G10" s="161">
        <f>mnimpresos!G133</f>
        <v>3125000</v>
      </c>
      <c r="H10" s="161">
        <f>mnimpresos!H133</f>
        <v>9300000</v>
      </c>
      <c r="I10" s="161">
        <f>mnimpresos!I133</f>
        <v>40106250</v>
      </c>
      <c r="J10" s="161">
        <f>mnimpresos!J133</f>
        <v>15228750</v>
      </c>
      <c r="K10" s="161">
        <f>mnimpresos!K133</f>
        <v>17437500</v>
      </c>
      <c r="L10" s="161">
        <f>mnimpresos!L133</f>
        <v>23250000</v>
      </c>
      <c r="M10" s="161">
        <f>mnimpresos!M133</f>
        <v>732375000</v>
      </c>
      <c r="N10" s="161">
        <f>mnimpresos!N133</f>
        <v>9300000</v>
      </c>
      <c r="O10" s="161">
        <f>mnimpresos!O133</f>
        <v>162750000</v>
      </c>
      <c r="P10" s="161">
        <f>mnimpresos!P133</f>
        <v>17437500</v>
      </c>
      <c r="Q10" s="164">
        <f t="shared" si="0"/>
        <v>1263516800</v>
      </c>
      <c r="R10" s="164">
        <f t="shared" si="1"/>
        <v>769.9937191179414</v>
      </c>
    </row>
    <row r="11" spans="2:19" ht="19.5" customHeight="1" x14ac:dyDescent="0.25">
      <c r="B11" s="160"/>
      <c r="C11" s="166">
        <f t="shared" ref="C11:P11" si="2">SUM(C5:C10)</f>
        <v>777324651.90615821</v>
      </c>
      <c r="D11" s="166">
        <f t="shared" si="2"/>
        <v>319402326.09384173</v>
      </c>
      <c r="E11" s="166">
        <f t="shared" si="2"/>
        <v>347271548.24340165</v>
      </c>
      <c r="F11" s="166">
        <f t="shared" si="2"/>
        <v>44741422.299120232</v>
      </c>
      <c r="G11" s="166">
        <f t="shared" si="2"/>
        <v>25504428.436950155</v>
      </c>
      <c r="H11" s="166">
        <f t="shared" si="2"/>
        <v>70870856.173020482</v>
      </c>
      <c r="I11" s="166">
        <f t="shared" si="2"/>
        <v>252448546.01499414</v>
      </c>
      <c r="J11" s="166">
        <f t="shared" si="2"/>
        <v>93263411.114942491</v>
      </c>
      <c r="K11" s="166">
        <f t="shared" si="2"/>
        <v>98849532</v>
      </c>
      <c r="L11" s="166">
        <f t="shared" si="2"/>
        <v>144417747.62170082</v>
      </c>
      <c r="M11" s="166">
        <f t="shared" si="2"/>
        <v>4280997317.112361</v>
      </c>
      <c r="N11" s="166">
        <f t="shared" si="2"/>
        <v>78851979.472140774</v>
      </c>
      <c r="O11" s="166">
        <f t="shared" si="2"/>
        <v>797172305.37930977</v>
      </c>
      <c r="P11" s="166">
        <f t="shared" si="2"/>
        <v>128090634.89736071</v>
      </c>
      <c r="Q11" s="166">
        <f>SUM(C11:P11)</f>
        <v>7459206706.7653017</v>
      </c>
      <c r="R11" s="165"/>
    </row>
    <row r="12" spans="2:19" ht="19.5" customHeight="1" x14ac:dyDescent="0.25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</row>
    <row r="13" spans="2:19" ht="19.5" customHeight="1" x14ac:dyDescent="0.25"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</row>
    <row r="14" spans="2:19" ht="19.5" customHeight="1" x14ac:dyDescent="0.25"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</row>
    <row r="15" spans="2:19" ht="19.5" customHeight="1" x14ac:dyDescent="0.25"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</row>
    <row r="16" spans="2:19" ht="19.5" customHeight="1" x14ac:dyDescent="0.25"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4:18" ht="19.5" customHeight="1" x14ac:dyDescent="0.25"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4:18" x14ac:dyDescent="0.25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</row>
    <row r="19" spans="4:18" ht="19.5" customHeight="1" x14ac:dyDescent="0.25"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</row>
    <row r="147" spans="2:19" s="118" customFormat="1" x14ac:dyDescent="0.25">
      <c r="B147" s="126"/>
      <c r="R147" s="106"/>
      <c r="S147" s="106"/>
    </row>
  </sheetData>
  <mergeCells count="2"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6"/>
  <sheetViews>
    <sheetView zoomScale="60" zoomScaleNormal="60" workbookViewId="0">
      <pane xSplit="2" ySplit="8" topLeftCell="C136" activePane="bottomRight" state="frozen"/>
      <selection pane="topRight" activeCell="C1" sqref="C1"/>
      <selection pane="bottomLeft" activeCell="A9" sqref="A9"/>
      <selection pane="bottomRight" activeCell="M151" sqref="M151"/>
    </sheetView>
  </sheetViews>
  <sheetFormatPr baseColWidth="10" defaultColWidth="11.54296875" defaultRowHeight="15" x14ac:dyDescent="0.25"/>
  <cols>
    <col min="1" max="1" width="20.81640625" style="28" customWidth="1"/>
    <col min="2" max="2" width="8.54296875" style="49" customWidth="1"/>
    <col min="3" max="3" width="14.1796875" style="27" customWidth="1"/>
    <col min="4" max="4" width="13.453125" style="50" customWidth="1"/>
    <col min="5" max="16" width="13.453125" style="27" customWidth="1"/>
    <col min="17" max="17" width="15.81640625" style="27" customWidth="1"/>
    <col min="18" max="19" width="14.36328125" style="27" customWidth="1"/>
    <col min="20" max="16384" width="11.54296875" style="28"/>
  </cols>
  <sheetData>
    <row r="2" spans="1:19" ht="15.6" x14ac:dyDescent="0.25">
      <c r="A2" s="211" t="s">
        <v>0</v>
      </c>
      <c r="B2" s="211"/>
      <c r="C2" s="211"/>
      <c r="D2" s="211"/>
      <c r="E2" s="211"/>
      <c r="F2" s="211"/>
      <c r="G2" s="211"/>
      <c r="H2" s="211"/>
    </row>
    <row r="3" spans="1:19" ht="15.6" x14ac:dyDescent="0.25">
      <c r="A3" s="29" t="s">
        <v>165</v>
      </c>
      <c r="B3" s="30"/>
      <c r="C3" s="31"/>
      <c r="D3" s="31"/>
      <c r="E3" s="31"/>
    </row>
    <row r="4" spans="1:19" ht="21" x14ac:dyDescent="0.25">
      <c r="A4" s="212" t="s">
        <v>2</v>
      </c>
      <c r="B4" s="212"/>
      <c r="C4" s="212"/>
      <c r="D4" s="212"/>
      <c r="E4" s="212"/>
      <c r="F4" s="212"/>
      <c r="G4" s="212"/>
      <c r="H4" s="212"/>
    </row>
    <row r="5" spans="1:19" ht="21" x14ac:dyDescent="0.25">
      <c r="A5" s="73"/>
      <c r="B5" s="73"/>
      <c r="C5" s="73"/>
      <c r="D5" s="73"/>
      <c r="E5" s="73"/>
      <c r="F5" s="73"/>
      <c r="G5" s="73"/>
      <c r="H5" s="73"/>
    </row>
    <row r="6" spans="1:19" ht="15.6" x14ac:dyDescent="0.25">
      <c r="A6" s="211" t="s">
        <v>3</v>
      </c>
      <c r="B6" s="211"/>
      <c r="C6" s="211"/>
      <c r="D6" s="211"/>
      <c r="E6" s="211"/>
      <c r="F6" s="211"/>
      <c r="G6" s="211"/>
      <c r="H6" s="211"/>
    </row>
    <row r="7" spans="1:19" ht="15.75" customHeight="1" x14ac:dyDescent="0.3">
      <c r="A7" s="213" t="s">
        <v>4</v>
      </c>
      <c r="B7" s="213" t="s">
        <v>5</v>
      </c>
      <c r="C7" s="214" t="s">
        <v>6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2"/>
      <c r="S7" s="32"/>
    </row>
    <row r="8" spans="1:19" ht="141.75" customHeight="1" x14ac:dyDescent="0.25">
      <c r="A8" s="213"/>
      <c r="B8" s="213"/>
      <c r="C8" s="33" t="s">
        <v>7</v>
      </c>
      <c r="D8" s="34" t="s">
        <v>8</v>
      </c>
      <c r="E8" s="33" t="s">
        <v>9</v>
      </c>
      <c r="F8" s="33" t="s">
        <v>10</v>
      </c>
      <c r="G8" s="35" t="s">
        <v>11</v>
      </c>
      <c r="H8" s="35" t="s">
        <v>12</v>
      </c>
      <c r="I8" s="33" t="s">
        <v>13</v>
      </c>
      <c r="J8" s="33" t="s">
        <v>14</v>
      </c>
      <c r="K8" s="33" t="s">
        <v>15</v>
      </c>
      <c r="L8" s="33" t="s">
        <v>16</v>
      </c>
      <c r="M8" s="33" t="s">
        <v>17</v>
      </c>
      <c r="N8" s="33" t="s">
        <v>18</v>
      </c>
      <c r="O8" s="33" t="s">
        <v>19</v>
      </c>
      <c r="P8" s="33" t="s">
        <v>20</v>
      </c>
      <c r="Q8" s="36" t="s">
        <v>21</v>
      </c>
      <c r="R8" s="33" t="s">
        <v>22</v>
      </c>
      <c r="S8" s="33" t="s">
        <v>23</v>
      </c>
    </row>
    <row r="9" spans="1:19" ht="15.75" customHeight="1" x14ac:dyDescent="0.25">
      <c r="A9" s="37" t="s">
        <v>24</v>
      </c>
      <c r="B9" s="38">
        <v>1</v>
      </c>
      <c r="C9" s="74">
        <v>980000</v>
      </c>
      <c r="D9" s="74">
        <v>360000</v>
      </c>
      <c r="E9" s="74">
        <v>400000</v>
      </c>
      <c r="F9" s="74">
        <v>80000</v>
      </c>
      <c r="G9" s="74">
        <v>48000</v>
      </c>
      <c r="H9" s="74">
        <v>120000</v>
      </c>
      <c r="I9" s="74">
        <v>380000</v>
      </c>
      <c r="J9" s="74">
        <v>120000</v>
      </c>
      <c r="K9" s="74">
        <v>180000</v>
      </c>
      <c r="L9" s="74">
        <v>200000</v>
      </c>
      <c r="M9" s="74">
        <v>3200000</v>
      </c>
      <c r="N9" s="74">
        <v>200000</v>
      </c>
      <c r="O9" s="74">
        <v>1200000</v>
      </c>
      <c r="P9" s="74">
        <v>200000</v>
      </c>
      <c r="Q9" s="40">
        <f t="shared" ref="Q9:Q72" si="0">SUM(C9:P9)</f>
        <v>7668000</v>
      </c>
      <c r="R9" s="40">
        <f>Q9*19%</f>
        <v>1456920</v>
      </c>
      <c r="S9" s="40">
        <f>Q9+R9</f>
        <v>9124920</v>
      </c>
    </row>
    <row r="10" spans="1:19" x14ac:dyDescent="0.25">
      <c r="A10" s="37" t="s">
        <v>25</v>
      </c>
      <c r="B10" s="38">
        <v>1</v>
      </c>
      <c r="C10" s="74">
        <v>980000</v>
      </c>
      <c r="D10" s="74">
        <v>360000</v>
      </c>
      <c r="E10" s="74">
        <v>400000</v>
      </c>
      <c r="F10" s="74">
        <v>80000</v>
      </c>
      <c r="G10" s="74">
        <v>48000</v>
      </c>
      <c r="H10" s="74">
        <v>120000</v>
      </c>
      <c r="I10" s="74">
        <v>380000</v>
      </c>
      <c r="J10" s="74">
        <v>120000</v>
      </c>
      <c r="K10" s="74">
        <v>180000</v>
      </c>
      <c r="L10" s="74">
        <v>200000</v>
      </c>
      <c r="M10" s="74">
        <v>3200000</v>
      </c>
      <c r="N10" s="74">
        <v>200000</v>
      </c>
      <c r="O10" s="74">
        <v>1200000</v>
      </c>
      <c r="P10" s="74">
        <v>200000</v>
      </c>
      <c r="Q10" s="40">
        <f t="shared" si="0"/>
        <v>7668000</v>
      </c>
      <c r="R10" s="40">
        <f t="shared" ref="R10:R73" si="1">Q10*19%</f>
        <v>1456920</v>
      </c>
      <c r="S10" s="40">
        <f t="shared" ref="S10:S73" si="2">Q10+R10</f>
        <v>9124920</v>
      </c>
    </row>
    <row r="11" spans="1:19" ht="15.75" customHeight="1" x14ac:dyDescent="0.25">
      <c r="A11" s="37" t="s">
        <v>26</v>
      </c>
      <c r="B11" s="38">
        <v>1</v>
      </c>
      <c r="C11" s="74">
        <v>980000</v>
      </c>
      <c r="D11" s="74">
        <v>360000</v>
      </c>
      <c r="E11" s="74">
        <v>400000</v>
      </c>
      <c r="F11" s="74">
        <v>80000</v>
      </c>
      <c r="G11" s="74">
        <v>48000</v>
      </c>
      <c r="H11" s="74">
        <v>120000</v>
      </c>
      <c r="I11" s="74">
        <v>380000</v>
      </c>
      <c r="J11" s="74">
        <v>120000</v>
      </c>
      <c r="K11" s="74">
        <v>180000</v>
      </c>
      <c r="L11" s="74">
        <v>200000</v>
      </c>
      <c r="M11" s="74">
        <v>3200000</v>
      </c>
      <c r="N11" s="74">
        <v>200000</v>
      </c>
      <c r="O11" s="74">
        <v>1200000</v>
      </c>
      <c r="P11" s="74">
        <v>200000</v>
      </c>
      <c r="Q11" s="40">
        <f t="shared" si="0"/>
        <v>7668000</v>
      </c>
      <c r="R11" s="40">
        <f t="shared" si="1"/>
        <v>1456920</v>
      </c>
      <c r="S11" s="40">
        <f t="shared" si="2"/>
        <v>9124920</v>
      </c>
    </row>
    <row r="12" spans="1:19" x14ac:dyDescent="0.25">
      <c r="A12" s="37" t="s">
        <v>27</v>
      </c>
      <c r="B12" s="38">
        <v>1</v>
      </c>
      <c r="C12" s="74">
        <v>980000</v>
      </c>
      <c r="D12" s="74">
        <v>360000</v>
      </c>
      <c r="E12" s="74">
        <v>400000</v>
      </c>
      <c r="F12" s="74">
        <v>80000</v>
      </c>
      <c r="G12" s="74">
        <v>48000</v>
      </c>
      <c r="H12" s="74">
        <v>120000</v>
      </c>
      <c r="I12" s="74">
        <v>380000</v>
      </c>
      <c r="J12" s="74">
        <v>120000</v>
      </c>
      <c r="K12" s="74">
        <v>180000</v>
      </c>
      <c r="L12" s="74">
        <v>200000</v>
      </c>
      <c r="M12" s="74">
        <v>3200000</v>
      </c>
      <c r="N12" s="74">
        <v>200000</v>
      </c>
      <c r="O12" s="74">
        <v>1200000</v>
      </c>
      <c r="P12" s="74">
        <v>200000</v>
      </c>
      <c r="Q12" s="40">
        <f t="shared" si="0"/>
        <v>7668000</v>
      </c>
      <c r="R12" s="40">
        <f t="shared" si="1"/>
        <v>1456920</v>
      </c>
      <c r="S12" s="40">
        <f t="shared" si="2"/>
        <v>9124920</v>
      </c>
    </row>
    <row r="13" spans="1:19" ht="15.75" customHeight="1" x14ac:dyDescent="0.25">
      <c r="A13" s="37" t="s">
        <v>28</v>
      </c>
      <c r="B13" s="38">
        <v>1</v>
      </c>
      <c r="C13" s="74">
        <v>980000</v>
      </c>
      <c r="D13" s="74">
        <v>360000</v>
      </c>
      <c r="E13" s="74">
        <v>400000</v>
      </c>
      <c r="F13" s="74">
        <v>80000</v>
      </c>
      <c r="G13" s="74">
        <v>48000</v>
      </c>
      <c r="H13" s="74">
        <v>120000</v>
      </c>
      <c r="I13" s="74">
        <v>380000</v>
      </c>
      <c r="J13" s="74">
        <v>120000</v>
      </c>
      <c r="K13" s="74">
        <v>180000</v>
      </c>
      <c r="L13" s="74">
        <v>200000</v>
      </c>
      <c r="M13" s="74">
        <v>3200000</v>
      </c>
      <c r="N13" s="74">
        <v>200000</v>
      </c>
      <c r="O13" s="74">
        <v>1200000</v>
      </c>
      <c r="P13" s="74">
        <v>200000</v>
      </c>
      <c r="Q13" s="40">
        <f t="shared" si="0"/>
        <v>7668000</v>
      </c>
      <c r="R13" s="40">
        <f t="shared" si="1"/>
        <v>1456920</v>
      </c>
      <c r="S13" s="40">
        <f t="shared" si="2"/>
        <v>9124920</v>
      </c>
    </row>
    <row r="14" spans="1:19" x14ac:dyDescent="0.25">
      <c r="A14" s="37" t="s">
        <v>29</v>
      </c>
      <c r="B14" s="38">
        <v>1</v>
      </c>
      <c r="C14" s="74">
        <v>980000</v>
      </c>
      <c r="D14" s="74">
        <v>360000</v>
      </c>
      <c r="E14" s="74">
        <v>400000</v>
      </c>
      <c r="F14" s="74">
        <v>80000</v>
      </c>
      <c r="G14" s="74">
        <v>48000</v>
      </c>
      <c r="H14" s="74">
        <v>120000</v>
      </c>
      <c r="I14" s="74">
        <v>380000</v>
      </c>
      <c r="J14" s="74">
        <v>120000</v>
      </c>
      <c r="K14" s="74">
        <v>180000</v>
      </c>
      <c r="L14" s="74">
        <v>200000</v>
      </c>
      <c r="M14" s="74">
        <v>3200000</v>
      </c>
      <c r="N14" s="74">
        <v>200000</v>
      </c>
      <c r="O14" s="74">
        <v>1200000</v>
      </c>
      <c r="P14" s="74">
        <v>200000</v>
      </c>
      <c r="Q14" s="40">
        <f t="shared" si="0"/>
        <v>7668000</v>
      </c>
      <c r="R14" s="40">
        <f t="shared" si="1"/>
        <v>1456920</v>
      </c>
      <c r="S14" s="40">
        <f t="shared" si="2"/>
        <v>9124920</v>
      </c>
    </row>
    <row r="15" spans="1:19" ht="15.75" customHeight="1" x14ac:dyDescent="0.25">
      <c r="A15" s="37" t="s">
        <v>30</v>
      </c>
      <c r="B15" s="38">
        <v>1</v>
      </c>
      <c r="C15" s="74">
        <v>980000</v>
      </c>
      <c r="D15" s="74">
        <v>360000</v>
      </c>
      <c r="E15" s="74">
        <v>400000</v>
      </c>
      <c r="F15" s="74">
        <v>80000</v>
      </c>
      <c r="G15" s="74">
        <v>48000</v>
      </c>
      <c r="H15" s="74">
        <v>120000</v>
      </c>
      <c r="I15" s="74">
        <v>380000</v>
      </c>
      <c r="J15" s="74">
        <v>120000</v>
      </c>
      <c r="K15" s="74">
        <v>180000</v>
      </c>
      <c r="L15" s="74">
        <v>200000</v>
      </c>
      <c r="M15" s="74">
        <v>3200000</v>
      </c>
      <c r="N15" s="74">
        <v>200000</v>
      </c>
      <c r="O15" s="74">
        <v>1200000</v>
      </c>
      <c r="P15" s="74">
        <v>200000</v>
      </c>
      <c r="Q15" s="40">
        <f t="shared" si="0"/>
        <v>7668000</v>
      </c>
      <c r="R15" s="40">
        <f t="shared" si="1"/>
        <v>1456920</v>
      </c>
      <c r="S15" s="40">
        <f t="shared" si="2"/>
        <v>9124920</v>
      </c>
    </row>
    <row r="16" spans="1:19" ht="15.75" customHeight="1" x14ac:dyDescent="0.25">
      <c r="A16" s="37" t="s">
        <v>31</v>
      </c>
      <c r="B16" s="38">
        <v>1</v>
      </c>
      <c r="C16" s="74">
        <v>980000</v>
      </c>
      <c r="D16" s="74">
        <v>360000</v>
      </c>
      <c r="E16" s="74">
        <v>400000</v>
      </c>
      <c r="F16" s="74">
        <v>80000</v>
      </c>
      <c r="G16" s="74">
        <v>48000</v>
      </c>
      <c r="H16" s="74">
        <v>120000</v>
      </c>
      <c r="I16" s="74">
        <v>380000</v>
      </c>
      <c r="J16" s="74">
        <v>120000</v>
      </c>
      <c r="K16" s="74">
        <v>180000</v>
      </c>
      <c r="L16" s="74">
        <v>200000</v>
      </c>
      <c r="M16" s="74">
        <v>3200000</v>
      </c>
      <c r="N16" s="74">
        <v>200000</v>
      </c>
      <c r="O16" s="74">
        <v>1200000</v>
      </c>
      <c r="P16" s="74">
        <v>200000</v>
      </c>
      <c r="Q16" s="40">
        <f t="shared" si="0"/>
        <v>7668000</v>
      </c>
      <c r="R16" s="40">
        <f t="shared" si="1"/>
        <v>1456920</v>
      </c>
      <c r="S16" s="40">
        <f t="shared" si="2"/>
        <v>9124920</v>
      </c>
    </row>
    <row r="17" spans="1:19" ht="15.75" customHeight="1" x14ac:dyDescent="0.25">
      <c r="A17" s="37" t="s">
        <v>32</v>
      </c>
      <c r="B17" s="38">
        <v>1</v>
      </c>
      <c r="C17" s="74">
        <v>980000</v>
      </c>
      <c r="D17" s="74">
        <v>360000</v>
      </c>
      <c r="E17" s="74">
        <v>400000</v>
      </c>
      <c r="F17" s="74">
        <v>80000</v>
      </c>
      <c r="G17" s="74">
        <v>48000</v>
      </c>
      <c r="H17" s="74">
        <v>120000</v>
      </c>
      <c r="I17" s="74">
        <v>380000</v>
      </c>
      <c r="J17" s="74">
        <v>120000</v>
      </c>
      <c r="K17" s="74">
        <v>180000</v>
      </c>
      <c r="L17" s="74">
        <v>200000</v>
      </c>
      <c r="M17" s="74">
        <v>3200000</v>
      </c>
      <c r="N17" s="74">
        <v>200000</v>
      </c>
      <c r="O17" s="74">
        <v>1200000</v>
      </c>
      <c r="P17" s="74">
        <v>200000</v>
      </c>
      <c r="Q17" s="40">
        <f t="shared" si="0"/>
        <v>7668000</v>
      </c>
      <c r="R17" s="40">
        <f t="shared" si="1"/>
        <v>1456920</v>
      </c>
      <c r="S17" s="40">
        <f t="shared" si="2"/>
        <v>9124920</v>
      </c>
    </row>
    <row r="18" spans="1:19" x14ac:dyDescent="0.25">
      <c r="A18" s="37" t="s">
        <v>33</v>
      </c>
      <c r="B18" s="38">
        <v>1</v>
      </c>
      <c r="C18" s="74">
        <v>980000</v>
      </c>
      <c r="D18" s="74">
        <v>360000</v>
      </c>
      <c r="E18" s="74">
        <v>400000</v>
      </c>
      <c r="F18" s="74">
        <v>80000</v>
      </c>
      <c r="G18" s="74">
        <v>48000</v>
      </c>
      <c r="H18" s="74">
        <v>120000</v>
      </c>
      <c r="I18" s="74">
        <v>380000</v>
      </c>
      <c r="J18" s="74">
        <v>120000</v>
      </c>
      <c r="K18" s="74">
        <v>180000</v>
      </c>
      <c r="L18" s="74">
        <v>200000</v>
      </c>
      <c r="M18" s="74">
        <v>3200000</v>
      </c>
      <c r="N18" s="74">
        <v>200000</v>
      </c>
      <c r="O18" s="74">
        <v>1200000</v>
      </c>
      <c r="P18" s="74">
        <v>200000</v>
      </c>
      <c r="Q18" s="40">
        <f t="shared" si="0"/>
        <v>7668000</v>
      </c>
      <c r="R18" s="40">
        <f t="shared" si="1"/>
        <v>1456920</v>
      </c>
      <c r="S18" s="40">
        <f t="shared" si="2"/>
        <v>9124920</v>
      </c>
    </row>
    <row r="19" spans="1:19" ht="15.75" customHeight="1" x14ac:dyDescent="0.25">
      <c r="A19" s="37" t="s">
        <v>34</v>
      </c>
      <c r="B19" s="38">
        <v>1</v>
      </c>
      <c r="C19" s="74">
        <v>980000</v>
      </c>
      <c r="D19" s="74">
        <v>360000</v>
      </c>
      <c r="E19" s="74">
        <v>400000</v>
      </c>
      <c r="F19" s="74">
        <v>80000</v>
      </c>
      <c r="G19" s="74">
        <v>48000</v>
      </c>
      <c r="H19" s="74">
        <v>120000</v>
      </c>
      <c r="I19" s="74">
        <v>380000</v>
      </c>
      <c r="J19" s="74">
        <v>120000</v>
      </c>
      <c r="K19" s="74">
        <v>180000</v>
      </c>
      <c r="L19" s="74">
        <v>200000</v>
      </c>
      <c r="M19" s="74">
        <v>3200000</v>
      </c>
      <c r="N19" s="74">
        <v>200000</v>
      </c>
      <c r="O19" s="74">
        <v>1200000</v>
      </c>
      <c r="P19" s="74">
        <v>200000</v>
      </c>
      <c r="Q19" s="40">
        <f t="shared" si="0"/>
        <v>7668000</v>
      </c>
      <c r="R19" s="40">
        <f t="shared" si="1"/>
        <v>1456920</v>
      </c>
      <c r="S19" s="40">
        <f t="shared" si="2"/>
        <v>9124920</v>
      </c>
    </row>
    <row r="20" spans="1:19" ht="15.75" customHeight="1" x14ac:dyDescent="0.25">
      <c r="A20" s="37" t="s">
        <v>35</v>
      </c>
      <c r="B20" s="38">
        <v>1</v>
      </c>
      <c r="C20" s="74">
        <v>980000</v>
      </c>
      <c r="D20" s="74">
        <v>360000</v>
      </c>
      <c r="E20" s="74">
        <v>400000</v>
      </c>
      <c r="F20" s="74">
        <v>80000</v>
      </c>
      <c r="G20" s="74">
        <v>48000</v>
      </c>
      <c r="H20" s="74">
        <v>120000</v>
      </c>
      <c r="I20" s="74">
        <v>380000</v>
      </c>
      <c r="J20" s="74">
        <v>120000</v>
      </c>
      <c r="K20" s="74">
        <v>180000</v>
      </c>
      <c r="L20" s="74">
        <v>200000</v>
      </c>
      <c r="M20" s="74">
        <v>3200000</v>
      </c>
      <c r="N20" s="74">
        <v>200000</v>
      </c>
      <c r="O20" s="74">
        <v>1200000</v>
      </c>
      <c r="P20" s="74">
        <v>200000</v>
      </c>
      <c r="Q20" s="40">
        <f t="shared" si="0"/>
        <v>7668000</v>
      </c>
      <c r="R20" s="40">
        <f t="shared" si="1"/>
        <v>1456920</v>
      </c>
      <c r="S20" s="40">
        <f t="shared" si="2"/>
        <v>9124920</v>
      </c>
    </row>
    <row r="21" spans="1:19" ht="15.75" customHeight="1" x14ac:dyDescent="0.25">
      <c r="A21" s="37" t="s">
        <v>36</v>
      </c>
      <c r="B21" s="38">
        <v>1</v>
      </c>
      <c r="C21" s="74">
        <v>980000</v>
      </c>
      <c r="D21" s="74">
        <v>360000</v>
      </c>
      <c r="E21" s="74">
        <v>400000</v>
      </c>
      <c r="F21" s="74">
        <v>80000</v>
      </c>
      <c r="G21" s="74">
        <v>48000</v>
      </c>
      <c r="H21" s="74">
        <v>120000</v>
      </c>
      <c r="I21" s="74">
        <v>380000</v>
      </c>
      <c r="J21" s="74">
        <v>120000</v>
      </c>
      <c r="K21" s="74">
        <v>180000</v>
      </c>
      <c r="L21" s="74">
        <v>200000</v>
      </c>
      <c r="M21" s="74">
        <v>3200000</v>
      </c>
      <c r="N21" s="74">
        <v>200000</v>
      </c>
      <c r="O21" s="74">
        <v>1200000</v>
      </c>
      <c r="P21" s="74">
        <v>200000</v>
      </c>
      <c r="Q21" s="40">
        <f t="shared" si="0"/>
        <v>7668000</v>
      </c>
      <c r="R21" s="40">
        <f t="shared" si="1"/>
        <v>1456920</v>
      </c>
      <c r="S21" s="40">
        <f t="shared" si="2"/>
        <v>9124920</v>
      </c>
    </row>
    <row r="22" spans="1:19" ht="15.75" customHeight="1" x14ac:dyDescent="0.25">
      <c r="A22" s="37" t="s">
        <v>37</v>
      </c>
      <c r="B22" s="38">
        <v>1</v>
      </c>
      <c r="C22" s="74">
        <v>980000</v>
      </c>
      <c r="D22" s="74">
        <v>360000</v>
      </c>
      <c r="E22" s="74">
        <v>400000</v>
      </c>
      <c r="F22" s="74">
        <v>80000</v>
      </c>
      <c r="G22" s="74">
        <v>48000</v>
      </c>
      <c r="H22" s="74">
        <v>120000</v>
      </c>
      <c r="I22" s="74">
        <v>380000</v>
      </c>
      <c r="J22" s="74">
        <v>120000</v>
      </c>
      <c r="K22" s="74">
        <v>180000</v>
      </c>
      <c r="L22" s="74">
        <v>200000</v>
      </c>
      <c r="M22" s="74">
        <v>3200000</v>
      </c>
      <c r="N22" s="74">
        <v>200000</v>
      </c>
      <c r="O22" s="74">
        <v>1200000</v>
      </c>
      <c r="P22" s="74">
        <v>200000</v>
      </c>
      <c r="Q22" s="40">
        <f t="shared" si="0"/>
        <v>7668000</v>
      </c>
      <c r="R22" s="40">
        <f t="shared" si="1"/>
        <v>1456920</v>
      </c>
      <c r="S22" s="40">
        <f t="shared" si="2"/>
        <v>9124920</v>
      </c>
    </row>
    <row r="23" spans="1:19" ht="15.75" customHeight="1" x14ac:dyDescent="0.25">
      <c r="A23" s="37" t="s">
        <v>38</v>
      </c>
      <c r="B23" s="38">
        <v>1</v>
      </c>
      <c r="C23" s="74">
        <v>980000</v>
      </c>
      <c r="D23" s="74">
        <v>360000</v>
      </c>
      <c r="E23" s="74">
        <v>400000</v>
      </c>
      <c r="F23" s="74">
        <v>80000</v>
      </c>
      <c r="G23" s="74">
        <v>48000</v>
      </c>
      <c r="H23" s="74">
        <v>120000</v>
      </c>
      <c r="I23" s="74">
        <v>380000</v>
      </c>
      <c r="J23" s="74">
        <v>120000</v>
      </c>
      <c r="K23" s="74">
        <v>180000</v>
      </c>
      <c r="L23" s="74">
        <v>200000</v>
      </c>
      <c r="M23" s="74">
        <v>3600000</v>
      </c>
      <c r="N23" s="74">
        <v>200000</v>
      </c>
      <c r="O23" s="74">
        <v>1200000</v>
      </c>
      <c r="P23" s="74">
        <v>200000</v>
      </c>
      <c r="Q23" s="40">
        <f t="shared" si="0"/>
        <v>8068000</v>
      </c>
      <c r="R23" s="40">
        <f t="shared" si="1"/>
        <v>1532920</v>
      </c>
      <c r="S23" s="40">
        <f t="shared" si="2"/>
        <v>9600920</v>
      </c>
    </row>
    <row r="24" spans="1:19" x14ac:dyDescent="0.25">
      <c r="A24" s="37" t="s">
        <v>39</v>
      </c>
      <c r="B24" s="38">
        <v>1</v>
      </c>
      <c r="C24" s="74">
        <v>980000</v>
      </c>
      <c r="D24" s="74">
        <v>360000</v>
      </c>
      <c r="E24" s="74">
        <v>400000</v>
      </c>
      <c r="F24" s="74">
        <v>80000</v>
      </c>
      <c r="G24" s="74">
        <v>48000</v>
      </c>
      <c r="H24" s="74">
        <v>120000</v>
      </c>
      <c r="I24" s="74">
        <v>380000</v>
      </c>
      <c r="J24" s="74">
        <v>120000</v>
      </c>
      <c r="K24" s="74">
        <v>180000</v>
      </c>
      <c r="L24" s="74">
        <v>200000</v>
      </c>
      <c r="M24" s="74">
        <v>3200000</v>
      </c>
      <c r="N24" s="74">
        <v>200000</v>
      </c>
      <c r="O24" s="74">
        <v>1200000</v>
      </c>
      <c r="P24" s="74">
        <v>200000</v>
      </c>
      <c r="Q24" s="40">
        <f t="shared" si="0"/>
        <v>7668000</v>
      </c>
      <c r="R24" s="40">
        <f t="shared" si="1"/>
        <v>1456920</v>
      </c>
      <c r="S24" s="40">
        <f t="shared" si="2"/>
        <v>9124920</v>
      </c>
    </row>
    <row r="25" spans="1:19" ht="15.75" customHeight="1" x14ac:dyDescent="0.25">
      <c r="A25" s="37" t="s">
        <v>40</v>
      </c>
      <c r="B25" s="38">
        <v>1</v>
      </c>
      <c r="C25" s="74">
        <v>980000</v>
      </c>
      <c r="D25" s="74">
        <v>360000</v>
      </c>
      <c r="E25" s="74">
        <v>400000</v>
      </c>
      <c r="F25" s="74">
        <v>80000</v>
      </c>
      <c r="G25" s="74">
        <v>48000</v>
      </c>
      <c r="H25" s="74">
        <v>120000</v>
      </c>
      <c r="I25" s="74">
        <v>380000</v>
      </c>
      <c r="J25" s="74">
        <v>120000</v>
      </c>
      <c r="K25" s="74">
        <v>180000</v>
      </c>
      <c r="L25" s="74">
        <v>200000</v>
      </c>
      <c r="M25" s="74">
        <v>3200000</v>
      </c>
      <c r="N25" s="74">
        <v>200000</v>
      </c>
      <c r="O25" s="74">
        <v>1200000</v>
      </c>
      <c r="P25" s="74">
        <v>200000</v>
      </c>
      <c r="Q25" s="40">
        <f t="shared" si="0"/>
        <v>7668000</v>
      </c>
      <c r="R25" s="40">
        <f t="shared" si="1"/>
        <v>1456920</v>
      </c>
      <c r="S25" s="40">
        <f t="shared" si="2"/>
        <v>9124920</v>
      </c>
    </row>
    <row r="26" spans="1:19" x14ac:dyDescent="0.25">
      <c r="A26" s="37" t="s">
        <v>41</v>
      </c>
      <c r="B26" s="38">
        <v>1</v>
      </c>
      <c r="C26" s="74">
        <v>980000</v>
      </c>
      <c r="D26" s="74">
        <v>360000</v>
      </c>
      <c r="E26" s="74">
        <v>400000</v>
      </c>
      <c r="F26" s="74">
        <v>80000</v>
      </c>
      <c r="G26" s="74">
        <v>48000</v>
      </c>
      <c r="H26" s="74">
        <v>120000</v>
      </c>
      <c r="I26" s="74">
        <v>380000</v>
      </c>
      <c r="J26" s="74">
        <v>120000</v>
      </c>
      <c r="K26" s="74">
        <v>180000</v>
      </c>
      <c r="L26" s="74">
        <v>200000</v>
      </c>
      <c r="M26" s="74">
        <v>3200000</v>
      </c>
      <c r="N26" s="74">
        <v>200000</v>
      </c>
      <c r="O26" s="74">
        <v>1200000</v>
      </c>
      <c r="P26" s="74">
        <v>200000</v>
      </c>
      <c r="Q26" s="40">
        <f t="shared" si="0"/>
        <v>7668000</v>
      </c>
      <c r="R26" s="40">
        <f t="shared" si="1"/>
        <v>1456920</v>
      </c>
      <c r="S26" s="40">
        <f t="shared" si="2"/>
        <v>9124920</v>
      </c>
    </row>
    <row r="27" spans="1:19" x14ac:dyDescent="0.25">
      <c r="A27" s="37" t="s">
        <v>42</v>
      </c>
      <c r="B27" s="38">
        <v>1</v>
      </c>
      <c r="C27" s="74">
        <v>980000</v>
      </c>
      <c r="D27" s="74">
        <v>360000</v>
      </c>
      <c r="E27" s="74">
        <v>400000</v>
      </c>
      <c r="F27" s="74">
        <v>80000</v>
      </c>
      <c r="G27" s="74">
        <v>48000</v>
      </c>
      <c r="H27" s="74">
        <v>120000</v>
      </c>
      <c r="I27" s="74">
        <v>380000</v>
      </c>
      <c r="J27" s="74">
        <v>120000</v>
      </c>
      <c r="K27" s="74">
        <v>180000</v>
      </c>
      <c r="L27" s="74">
        <v>200000</v>
      </c>
      <c r="M27" s="74">
        <v>3200000</v>
      </c>
      <c r="N27" s="74">
        <v>200000</v>
      </c>
      <c r="O27" s="74">
        <v>1200000</v>
      </c>
      <c r="P27" s="74">
        <v>200000</v>
      </c>
      <c r="Q27" s="40">
        <f t="shared" si="0"/>
        <v>7668000</v>
      </c>
      <c r="R27" s="40">
        <f t="shared" si="1"/>
        <v>1456920</v>
      </c>
      <c r="S27" s="40">
        <f t="shared" si="2"/>
        <v>9124920</v>
      </c>
    </row>
    <row r="28" spans="1:19" x14ac:dyDescent="0.25">
      <c r="A28" s="37" t="s">
        <v>43</v>
      </c>
      <c r="B28" s="38">
        <v>1</v>
      </c>
      <c r="C28" s="74">
        <v>980000</v>
      </c>
      <c r="D28" s="74">
        <v>360000</v>
      </c>
      <c r="E28" s="74">
        <v>400000</v>
      </c>
      <c r="F28" s="74">
        <v>80000</v>
      </c>
      <c r="G28" s="74">
        <v>48000</v>
      </c>
      <c r="H28" s="74">
        <v>120000</v>
      </c>
      <c r="I28" s="74">
        <v>380000</v>
      </c>
      <c r="J28" s="74">
        <v>120000</v>
      </c>
      <c r="K28" s="74">
        <v>180000</v>
      </c>
      <c r="L28" s="74">
        <v>200000</v>
      </c>
      <c r="M28" s="74">
        <v>3200000</v>
      </c>
      <c r="N28" s="74">
        <v>200000</v>
      </c>
      <c r="O28" s="74">
        <v>1200000</v>
      </c>
      <c r="P28" s="74">
        <v>200000</v>
      </c>
      <c r="Q28" s="40">
        <f t="shared" si="0"/>
        <v>7668000</v>
      </c>
      <c r="R28" s="40">
        <f t="shared" si="1"/>
        <v>1456920</v>
      </c>
      <c r="S28" s="40">
        <f t="shared" si="2"/>
        <v>9124920</v>
      </c>
    </row>
    <row r="29" spans="1:19" x14ac:dyDescent="0.25">
      <c r="A29" s="37" t="s">
        <v>44</v>
      </c>
      <c r="B29" s="38">
        <v>1</v>
      </c>
      <c r="C29" s="74">
        <v>980000</v>
      </c>
      <c r="D29" s="74">
        <v>360000</v>
      </c>
      <c r="E29" s="74">
        <v>400000</v>
      </c>
      <c r="F29" s="74">
        <v>80000</v>
      </c>
      <c r="G29" s="74">
        <v>48000</v>
      </c>
      <c r="H29" s="74">
        <v>120000</v>
      </c>
      <c r="I29" s="74">
        <v>380000</v>
      </c>
      <c r="J29" s="74">
        <v>120000</v>
      </c>
      <c r="K29" s="74">
        <v>180000</v>
      </c>
      <c r="L29" s="74">
        <v>200000</v>
      </c>
      <c r="M29" s="74">
        <v>3200000</v>
      </c>
      <c r="N29" s="74">
        <v>200000</v>
      </c>
      <c r="O29" s="74">
        <v>1200000</v>
      </c>
      <c r="P29" s="74">
        <v>200000</v>
      </c>
      <c r="Q29" s="40">
        <f t="shared" si="0"/>
        <v>7668000</v>
      </c>
      <c r="R29" s="40">
        <f t="shared" si="1"/>
        <v>1456920</v>
      </c>
      <c r="S29" s="40">
        <f t="shared" si="2"/>
        <v>9124920</v>
      </c>
    </row>
    <row r="30" spans="1:19" x14ac:dyDescent="0.25">
      <c r="A30" s="37" t="s">
        <v>45</v>
      </c>
      <c r="B30" s="38">
        <v>1</v>
      </c>
      <c r="C30" s="74">
        <v>980000</v>
      </c>
      <c r="D30" s="74">
        <v>360000</v>
      </c>
      <c r="E30" s="74">
        <v>400000</v>
      </c>
      <c r="F30" s="74">
        <v>80000</v>
      </c>
      <c r="G30" s="74">
        <v>48000</v>
      </c>
      <c r="H30" s="74">
        <v>120000</v>
      </c>
      <c r="I30" s="74">
        <v>380000</v>
      </c>
      <c r="J30" s="74">
        <v>120000</v>
      </c>
      <c r="K30" s="74">
        <v>180000</v>
      </c>
      <c r="L30" s="74">
        <v>200000</v>
      </c>
      <c r="M30" s="74">
        <v>3200000</v>
      </c>
      <c r="N30" s="74">
        <v>200000</v>
      </c>
      <c r="O30" s="74">
        <v>1200000</v>
      </c>
      <c r="P30" s="74">
        <v>200000</v>
      </c>
      <c r="Q30" s="40">
        <f t="shared" si="0"/>
        <v>7668000</v>
      </c>
      <c r="R30" s="40">
        <f t="shared" si="1"/>
        <v>1456920</v>
      </c>
      <c r="S30" s="40">
        <f t="shared" si="2"/>
        <v>9124920</v>
      </c>
    </row>
    <row r="31" spans="1:19" x14ac:dyDescent="0.25">
      <c r="A31" s="37" t="s">
        <v>46</v>
      </c>
      <c r="B31" s="38">
        <v>1</v>
      </c>
      <c r="C31" s="74">
        <v>980000</v>
      </c>
      <c r="D31" s="74">
        <v>360000</v>
      </c>
      <c r="E31" s="74">
        <v>400000</v>
      </c>
      <c r="F31" s="74">
        <v>80000</v>
      </c>
      <c r="G31" s="74">
        <v>48000</v>
      </c>
      <c r="H31" s="74">
        <v>120000</v>
      </c>
      <c r="I31" s="74">
        <v>380000</v>
      </c>
      <c r="J31" s="74">
        <v>120000</v>
      </c>
      <c r="K31" s="74">
        <v>180000</v>
      </c>
      <c r="L31" s="74">
        <v>200000</v>
      </c>
      <c r="M31" s="74">
        <v>3200000</v>
      </c>
      <c r="N31" s="74">
        <v>200000</v>
      </c>
      <c r="O31" s="74">
        <v>1200000</v>
      </c>
      <c r="P31" s="74">
        <v>200000</v>
      </c>
      <c r="Q31" s="40">
        <f t="shared" si="0"/>
        <v>7668000</v>
      </c>
      <c r="R31" s="40">
        <f t="shared" si="1"/>
        <v>1456920</v>
      </c>
      <c r="S31" s="40">
        <f t="shared" si="2"/>
        <v>9124920</v>
      </c>
    </row>
    <row r="32" spans="1:19" ht="15.75" customHeight="1" x14ac:dyDescent="0.25">
      <c r="A32" s="37" t="s">
        <v>47</v>
      </c>
      <c r="B32" s="38">
        <v>1</v>
      </c>
      <c r="C32" s="74">
        <v>980000</v>
      </c>
      <c r="D32" s="74">
        <v>360000</v>
      </c>
      <c r="E32" s="74">
        <v>400000</v>
      </c>
      <c r="F32" s="74">
        <v>80000</v>
      </c>
      <c r="G32" s="74">
        <v>48000</v>
      </c>
      <c r="H32" s="74">
        <v>120000</v>
      </c>
      <c r="I32" s="74">
        <v>380000</v>
      </c>
      <c r="J32" s="74">
        <v>120000</v>
      </c>
      <c r="K32" s="74">
        <v>180000</v>
      </c>
      <c r="L32" s="74">
        <v>200000</v>
      </c>
      <c r="M32" s="74">
        <v>3600000</v>
      </c>
      <c r="N32" s="74">
        <v>200000</v>
      </c>
      <c r="O32" s="74">
        <v>1200000</v>
      </c>
      <c r="P32" s="74">
        <v>200000</v>
      </c>
      <c r="Q32" s="40">
        <f t="shared" si="0"/>
        <v>8068000</v>
      </c>
      <c r="R32" s="40">
        <f t="shared" si="1"/>
        <v>1532920</v>
      </c>
      <c r="S32" s="40">
        <f t="shared" si="2"/>
        <v>9600920</v>
      </c>
    </row>
    <row r="33" spans="1:19" ht="15.75" customHeight="1" x14ac:dyDescent="0.25">
      <c r="A33" s="41" t="s">
        <v>48</v>
      </c>
      <c r="B33" s="38">
        <v>1</v>
      </c>
      <c r="C33" s="74">
        <v>980000</v>
      </c>
      <c r="D33" s="74">
        <v>360000</v>
      </c>
      <c r="E33" s="74">
        <v>400000</v>
      </c>
      <c r="F33" s="74">
        <v>80000</v>
      </c>
      <c r="G33" s="74">
        <v>48000</v>
      </c>
      <c r="H33" s="74">
        <v>120000</v>
      </c>
      <c r="I33" s="74">
        <v>380000</v>
      </c>
      <c r="J33" s="74">
        <v>120000</v>
      </c>
      <c r="K33" s="74">
        <v>180000</v>
      </c>
      <c r="L33" s="74">
        <v>200000</v>
      </c>
      <c r="M33" s="74">
        <v>3600000</v>
      </c>
      <c r="N33" s="74">
        <v>200000</v>
      </c>
      <c r="O33" s="74">
        <v>1200000</v>
      </c>
      <c r="P33" s="74">
        <v>200000</v>
      </c>
      <c r="Q33" s="40">
        <f t="shared" si="0"/>
        <v>8068000</v>
      </c>
      <c r="R33" s="40">
        <f t="shared" si="1"/>
        <v>1532920</v>
      </c>
      <c r="S33" s="40">
        <f t="shared" si="2"/>
        <v>9600920</v>
      </c>
    </row>
    <row r="34" spans="1:19" ht="15.75" customHeight="1" x14ac:dyDescent="0.25">
      <c r="A34" s="41" t="s">
        <v>49</v>
      </c>
      <c r="B34" s="38">
        <v>1</v>
      </c>
      <c r="C34" s="74">
        <v>980000</v>
      </c>
      <c r="D34" s="74">
        <v>360000</v>
      </c>
      <c r="E34" s="74">
        <v>400000</v>
      </c>
      <c r="F34" s="74">
        <v>80000</v>
      </c>
      <c r="G34" s="74">
        <v>48000</v>
      </c>
      <c r="H34" s="74">
        <v>120000</v>
      </c>
      <c r="I34" s="74">
        <v>380000</v>
      </c>
      <c r="J34" s="74">
        <v>120000</v>
      </c>
      <c r="K34" s="74">
        <v>180000</v>
      </c>
      <c r="L34" s="74">
        <v>200000</v>
      </c>
      <c r="M34" s="74">
        <v>3600000</v>
      </c>
      <c r="N34" s="74">
        <v>200000</v>
      </c>
      <c r="O34" s="74">
        <v>1200000</v>
      </c>
      <c r="P34" s="74">
        <v>200000</v>
      </c>
      <c r="Q34" s="40">
        <f t="shared" si="0"/>
        <v>8068000</v>
      </c>
      <c r="R34" s="40">
        <f t="shared" si="1"/>
        <v>1532920</v>
      </c>
      <c r="S34" s="40">
        <f t="shared" si="2"/>
        <v>9600920</v>
      </c>
    </row>
    <row r="35" spans="1:19" ht="15.75" customHeight="1" x14ac:dyDescent="0.25">
      <c r="A35" s="41" t="s">
        <v>50</v>
      </c>
      <c r="B35" s="38">
        <v>1</v>
      </c>
      <c r="C35" s="74">
        <v>980000</v>
      </c>
      <c r="D35" s="74">
        <v>360000</v>
      </c>
      <c r="E35" s="74">
        <v>400000</v>
      </c>
      <c r="F35" s="74">
        <v>80000</v>
      </c>
      <c r="G35" s="74">
        <v>48000</v>
      </c>
      <c r="H35" s="74">
        <v>120000</v>
      </c>
      <c r="I35" s="74">
        <v>380000</v>
      </c>
      <c r="J35" s="74">
        <v>120000</v>
      </c>
      <c r="K35" s="74">
        <v>180000</v>
      </c>
      <c r="L35" s="74">
        <v>200000</v>
      </c>
      <c r="M35" s="74">
        <v>3600000</v>
      </c>
      <c r="N35" s="74">
        <v>200000</v>
      </c>
      <c r="O35" s="74">
        <v>1200000</v>
      </c>
      <c r="P35" s="74">
        <v>200000</v>
      </c>
      <c r="Q35" s="40">
        <f t="shared" si="0"/>
        <v>8068000</v>
      </c>
      <c r="R35" s="40">
        <f t="shared" si="1"/>
        <v>1532920</v>
      </c>
      <c r="S35" s="40">
        <f t="shared" si="2"/>
        <v>9600920</v>
      </c>
    </row>
    <row r="36" spans="1:19" x14ac:dyDescent="0.25">
      <c r="A36" s="41" t="s">
        <v>51</v>
      </c>
      <c r="B36" s="38">
        <v>1</v>
      </c>
      <c r="C36" s="74">
        <v>980000</v>
      </c>
      <c r="D36" s="74">
        <v>360000</v>
      </c>
      <c r="E36" s="74">
        <v>400000</v>
      </c>
      <c r="F36" s="74">
        <v>80000</v>
      </c>
      <c r="G36" s="74">
        <v>48000</v>
      </c>
      <c r="H36" s="74">
        <v>120000</v>
      </c>
      <c r="I36" s="74">
        <v>380000</v>
      </c>
      <c r="J36" s="74">
        <v>120000</v>
      </c>
      <c r="K36" s="74">
        <v>180000</v>
      </c>
      <c r="L36" s="74">
        <v>200000</v>
      </c>
      <c r="M36" s="74">
        <v>3600000</v>
      </c>
      <c r="N36" s="74">
        <v>200000</v>
      </c>
      <c r="O36" s="74">
        <v>1200000</v>
      </c>
      <c r="P36" s="74">
        <v>200000</v>
      </c>
      <c r="Q36" s="40">
        <f t="shared" si="0"/>
        <v>8068000</v>
      </c>
      <c r="R36" s="40">
        <f t="shared" si="1"/>
        <v>1532920</v>
      </c>
      <c r="S36" s="40">
        <f t="shared" si="2"/>
        <v>9600920</v>
      </c>
    </row>
    <row r="37" spans="1:19" ht="15.75" customHeight="1" x14ac:dyDescent="0.25">
      <c r="A37" s="41" t="s">
        <v>52</v>
      </c>
      <c r="B37" s="38">
        <v>1</v>
      </c>
      <c r="C37" s="74">
        <v>980000</v>
      </c>
      <c r="D37" s="74">
        <v>360000</v>
      </c>
      <c r="E37" s="74">
        <v>400000</v>
      </c>
      <c r="F37" s="74">
        <v>80000</v>
      </c>
      <c r="G37" s="74">
        <v>48000</v>
      </c>
      <c r="H37" s="74">
        <v>120000</v>
      </c>
      <c r="I37" s="74">
        <v>380000</v>
      </c>
      <c r="J37" s="74">
        <v>120000</v>
      </c>
      <c r="K37" s="74">
        <v>180000</v>
      </c>
      <c r="L37" s="74">
        <v>200000</v>
      </c>
      <c r="M37" s="74">
        <v>3600000</v>
      </c>
      <c r="N37" s="74">
        <v>200000</v>
      </c>
      <c r="O37" s="74">
        <v>1200000</v>
      </c>
      <c r="P37" s="74">
        <v>200000</v>
      </c>
      <c r="Q37" s="40">
        <f t="shared" si="0"/>
        <v>8068000</v>
      </c>
      <c r="R37" s="40">
        <f t="shared" si="1"/>
        <v>1532920</v>
      </c>
      <c r="S37" s="40">
        <f t="shared" si="2"/>
        <v>9600920</v>
      </c>
    </row>
    <row r="38" spans="1:19" ht="15.75" customHeight="1" x14ac:dyDescent="0.25">
      <c r="A38" s="41" t="s">
        <v>53</v>
      </c>
      <c r="B38" s="38">
        <v>1</v>
      </c>
      <c r="C38" s="74">
        <v>980000</v>
      </c>
      <c r="D38" s="74">
        <v>360000</v>
      </c>
      <c r="E38" s="74">
        <v>400000</v>
      </c>
      <c r="F38" s="74">
        <v>80000</v>
      </c>
      <c r="G38" s="74">
        <v>48000</v>
      </c>
      <c r="H38" s="74">
        <v>120000</v>
      </c>
      <c r="I38" s="74">
        <v>380000</v>
      </c>
      <c r="J38" s="74">
        <v>120000</v>
      </c>
      <c r="K38" s="74">
        <v>180000</v>
      </c>
      <c r="L38" s="74">
        <v>200000</v>
      </c>
      <c r="M38" s="74">
        <v>3600000</v>
      </c>
      <c r="N38" s="74">
        <v>200000</v>
      </c>
      <c r="O38" s="74">
        <v>1200000</v>
      </c>
      <c r="P38" s="74">
        <v>200000</v>
      </c>
      <c r="Q38" s="40">
        <f t="shared" si="0"/>
        <v>8068000</v>
      </c>
      <c r="R38" s="40">
        <f t="shared" si="1"/>
        <v>1532920</v>
      </c>
      <c r="S38" s="40">
        <f t="shared" si="2"/>
        <v>9600920</v>
      </c>
    </row>
    <row r="39" spans="1:19" x14ac:dyDescent="0.25">
      <c r="A39" s="41" t="s">
        <v>54</v>
      </c>
      <c r="B39" s="38">
        <v>1</v>
      </c>
      <c r="C39" s="74">
        <v>980000</v>
      </c>
      <c r="D39" s="74">
        <v>360000</v>
      </c>
      <c r="E39" s="74">
        <v>400000</v>
      </c>
      <c r="F39" s="74">
        <v>80000</v>
      </c>
      <c r="G39" s="74">
        <v>48000</v>
      </c>
      <c r="H39" s="74">
        <v>120000</v>
      </c>
      <c r="I39" s="74">
        <v>380000</v>
      </c>
      <c r="J39" s="74">
        <v>120000</v>
      </c>
      <c r="K39" s="74">
        <v>180000</v>
      </c>
      <c r="L39" s="74">
        <v>200000</v>
      </c>
      <c r="M39" s="74">
        <v>3600000</v>
      </c>
      <c r="N39" s="74">
        <v>200000</v>
      </c>
      <c r="O39" s="74">
        <v>1200000</v>
      </c>
      <c r="P39" s="74">
        <v>200000</v>
      </c>
      <c r="Q39" s="40">
        <f t="shared" si="0"/>
        <v>8068000</v>
      </c>
      <c r="R39" s="40">
        <f t="shared" si="1"/>
        <v>1532920</v>
      </c>
      <c r="S39" s="40">
        <f t="shared" si="2"/>
        <v>9600920</v>
      </c>
    </row>
    <row r="40" spans="1:19" x14ac:dyDescent="0.25">
      <c r="A40" s="41" t="s">
        <v>55</v>
      </c>
      <c r="B40" s="38">
        <v>1</v>
      </c>
      <c r="C40" s="74">
        <v>980000</v>
      </c>
      <c r="D40" s="74">
        <v>360000</v>
      </c>
      <c r="E40" s="74">
        <v>400000</v>
      </c>
      <c r="F40" s="74">
        <v>80000</v>
      </c>
      <c r="G40" s="74">
        <v>48000</v>
      </c>
      <c r="H40" s="74">
        <v>120000</v>
      </c>
      <c r="I40" s="74">
        <v>380000</v>
      </c>
      <c r="J40" s="74">
        <v>120000</v>
      </c>
      <c r="K40" s="74">
        <v>180000</v>
      </c>
      <c r="L40" s="74">
        <v>200000</v>
      </c>
      <c r="M40" s="74">
        <v>3600000</v>
      </c>
      <c r="N40" s="74">
        <v>200000</v>
      </c>
      <c r="O40" s="74">
        <v>1200000</v>
      </c>
      <c r="P40" s="74">
        <v>200000</v>
      </c>
      <c r="Q40" s="40">
        <f t="shared" si="0"/>
        <v>8068000</v>
      </c>
      <c r="R40" s="40">
        <f t="shared" si="1"/>
        <v>1532920</v>
      </c>
      <c r="S40" s="40">
        <f t="shared" si="2"/>
        <v>9600920</v>
      </c>
    </row>
    <row r="41" spans="1:19" ht="15.75" customHeight="1" x14ac:dyDescent="0.25">
      <c r="A41" s="41" t="s">
        <v>56</v>
      </c>
      <c r="B41" s="38">
        <v>1</v>
      </c>
      <c r="C41" s="74">
        <v>980000</v>
      </c>
      <c r="D41" s="74">
        <v>360000</v>
      </c>
      <c r="E41" s="74">
        <v>400000</v>
      </c>
      <c r="F41" s="74">
        <v>80000</v>
      </c>
      <c r="G41" s="74">
        <v>48000</v>
      </c>
      <c r="H41" s="74">
        <v>120000</v>
      </c>
      <c r="I41" s="74">
        <v>380000</v>
      </c>
      <c r="J41" s="74">
        <v>120000</v>
      </c>
      <c r="K41" s="74">
        <v>180000</v>
      </c>
      <c r="L41" s="74">
        <v>200000</v>
      </c>
      <c r="M41" s="74">
        <v>3600000</v>
      </c>
      <c r="N41" s="74">
        <v>200000</v>
      </c>
      <c r="O41" s="74">
        <v>1200000</v>
      </c>
      <c r="P41" s="74">
        <v>200000</v>
      </c>
      <c r="Q41" s="40">
        <f t="shared" si="0"/>
        <v>8068000</v>
      </c>
      <c r="R41" s="40">
        <f t="shared" si="1"/>
        <v>1532920</v>
      </c>
      <c r="S41" s="40">
        <f t="shared" si="2"/>
        <v>9600920</v>
      </c>
    </row>
    <row r="42" spans="1:19" x14ac:dyDescent="0.25">
      <c r="A42" s="41" t="s">
        <v>57</v>
      </c>
      <c r="B42" s="38">
        <v>1</v>
      </c>
      <c r="C42" s="74">
        <v>980000</v>
      </c>
      <c r="D42" s="74">
        <v>360000</v>
      </c>
      <c r="E42" s="74">
        <v>400000</v>
      </c>
      <c r="F42" s="74">
        <v>80000</v>
      </c>
      <c r="G42" s="74">
        <v>48000</v>
      </c>
      <c r="H42" s="74">
        <v>120000</v>
      </c>
      <c r="I42" s="74">
        <v>380000</v>
      </c>
      <c r="J42" s="74">
        <v>120000</v>
      </c>
      <c r="K42" s="74">
        <v>180000</v>
      </c>
      <c r="L42" s="74">
        <v>200000</v>
      </c>
      <c r="M42" s="74">
        <v>3600000</v>
      </c>
      <c r="N42" s="74">
        <v>200000</v>
      </c>
      <c r="O42" s="74">
        <v>1200000</v>
      </c>
      <c r="P42" s="74">
        <v>200000</v>
      </c>
      <c r="Q42" s="40">
        <f t="shared" si="0"/>
        <v>8068000</v>
      </c>
      <c r="R42" s="40">
        <f t="shared" si="1"/>
        <v>1532920</v>
      </c>
      <c r="S42" s="40">
        <f t="shared" si="2"/>
        <v>9600920</v>
      </c>
    </row>
    <row r="43" spans="1:19" ht="15.75" customHeight="1" x14ac:dyDescent="0.25">
      <c r="A43" s="41" t="s">
        <v>58</v>
      </c>
      <c r="B43" s="38">
        <v>1</v>
      </c>
      <c r="C43" s="74">
        <v>980000</v>
      </c>
      <c r="D43" s="74">
        <v>360000</v>
      </c>
      <c r="E43" s="74">
        <v>400000</v>
      </c>
      <c r="F43" s="74">
        <v>80000</v>
      </c>
      <c r="G43" s="74">
        <v>48000</v>
      </c>
      <c r="H43" s="74">
        <v>120000</v>
      </c>
      <c r="I43" s="74">
        <v>380000</v>
      </c>
      <c r="J43" s="74">
        <v>120000</v>
      </c>
      <c r="K43" s="74">
        <v>180000</v>
      </c>
      <c r="L43" s="74">
        <v>200000</v>
      </c>
      <c r="M43" s="74">
        <v>3600000</v>
      </c>
      <c r="N43" s="74">
        <v>200000</v>
      </c>
      <c r="O43" s="74">
        <v>1200000</v>
      </c>
      <c r="P43" s="74">
        <v>200000</v>
      </c>
      <c r="Q43" s="40">
        <f t="shared" si="0"/>
        <v>8068000</v>
      </c>
      <c r="R43" s="40">
        <f t="shared" si="1"/>
        <v>1532920</v>
      </c>
      <c r="S43" s="40">
        <f t="shared" si="2"/>
        <v>9600920</v>
      </c>
    </row>
    <row r="44" spans="1:19" ht="15.75" customHeight="1" x14ac:dyDescent="0.25">
      <c r="A44" s="41" t="s">
        <v>59</v>
      </c>
      <c r="B44" s="38">
        <v>1</v>
      </c>
      <c r="C44" s="74">
        <v>980000</v>
      </c>
      <c r="D44" s="74">
        <v>360000</v>
      </c>
      <c r="E44" s="74">
        <v>400000</v>
      </c>
      <c r="F44" s="74">
        <v>80000</v>
      </c>
      <c r="G44" s="74">
        <v>48000</v>
      </c>
      <c r="H44" s="74">
        <v>120000</v>
      </c>
      <c r="I44" s="74">
        <v>380000</v>
      </c>
      <c r="J44" s="74">
        <v>120000</v>
      </c>
      <c r="K44" s="74">
        <v>180000</v>
      </c>
      <c r="L44" s="74">
        <v>200000</v>
      </c>
      <c r="M44" s="74">
        <v>3600000</v>
      </c>
      <c r="N44" s="74">
        <v>200000</v>
      </c>
      <c r="O44" s="74">
        <v>1200000</v>
      </c>
      <c r="P44" s="74">
        <v>200000</v>
      </c>
      <c r="Q44" s="40">
        <f t="shared" si="0"/>
        <v>8068000</v>
      </c>
      <c r="R44" s="40">
        <f t="shared" si="1"/>
        <v>1532920</v>
      </c>
      <c r="S44" s="40">
        <f t="shared" si="2"/>
        <v>9600920</v>
      </c>
    </row>
    <row r="45" spans="1:19" ht="15.75" customHeight="1" x14ac:dyDescent="0.25">
      <c r="A45" s="37" t="s">
        <v>60</v>
      </c>
      <c r="B45" s="38">
        <v>1</v>
      </c>
      <c r="C45" s="74">
        <v>980000</v>
      </c>
      <c r="D45" s="74">
        <v>360000</v>
      </c>
      <c r="E45" s="74">
        <v>400000</v>
      </c>
      <c r="F45" s="74">
        <v>80000</v>
      </c>
      <c r="G45" s="74">
        <v>48000</v>
      </c>
      <c r="H45" s="74">
        <v>120000</v>
      </c>
      <c r="I45" s="74">
        <v>380000</v>
      </c>
      <c r="J45" s="74">
        <v>120000</v>
      </c>
      <c r="K45" s="74">
        <v>180000</v>
      </c>
      <c r="L45" s="74">
        <v>200000</v>
      </c>
      <c r="M45" s="74">
        <v>3600000</v>
      </c>
      <c r="N45" s="74">
        <v>200000</v>
      </c>
      <c r="O45" s="74">
        <v>1200000</v>
      </c>
      <c r="P45" s="74">
        <v>200000</v>
      </c>
      <c r="Q45" s="40">
        <f t="shared" si="0"/>
        <v>8068000</v>
      </c>
      <c r="R45" s="40">
        <f t="shared" si="1"/>
        <v>1532920</v>
      </c>
      <c r="S45" s="40">
        <f t="shared" si="2"/>
        <v>9600920</v>
      </c>
    </row>
    <row r="46" spans="1:19" ht="15.75" customHeight="1" x14ac:dyDescent="0.25">
      <c r="A46" s="37" t="s">
        <v>61</v>
      </c>
      <c r="B46" s="38">
        <v>1</v>
      </c>
      <c r="C46" s="74">
        <v>980000</v>
      </c>
      <c r="D46" s="74">
        <v>360000</v>
      </c>
      <c r="E46" s="74">
        <v>400000</v>
      </c>
      <c r="F46" s="74">
        <v>80000</v>
      </c>
      <c r="G46" s="74">
        <v>48000</v>
      </c>
      <c r="H46" s="74">
        <v>120000</v>
      </c>
      <c r="I46" s="74">
        <v>380000</v>
      </c>
      <c r="J46" s="74">
        <v>120000</v>
      </c>
      <c r="K46" s="74">
        <v>180000</v>
      </c>
      <c r="L46" s="74">
        <v>200000</v>
      </c>
      <c r="M46" s="74">
        <v>3600000</v>
      </c>
      <c r="N46" s="74">
        <v>200000</v>
      </c>
      <c r="O46" s="74">
        <v>1200000</v>
      </c>
      <c r="P46" s="74">
        <v>200000</v>
      </c>
      <c r="Q46" s="40">
        <f t="shared" si="0"/>
        <v>8068000</v>
      </c>
      <c r="R46" s="40">
        <f t="shared" si="1"/>
        <v>1532920</v>
      </c>
      <c r="S46" s="40">
        <f t="shared" si="2"/>
        <v>9600920</v>
      </c>
    </row>
    <row r="47" spans="1:19" x14ac:dyDescent="0.25">
      <c r="A47" s="37" t="s">
        <v>62</v>
      </c>
      <c r="B47" s="38">
        <v>1</v>
      </c>
      <c r="C47" s="74">
        <v>980000</v>
      </c>
      <c r="D47" s="74">
        <v>360000</v>
      </c>
      <c r="E47" s="74">
        <v>400000</v>
      </c>
      <c r="F47" s="74">
        <v>80000</v>
      </c>
      <c r="G47" s="74">
        <v>48000</v>
      </c>
      <c r="H47" s="74">
        <v>120000</v>
      </c>
      <c r="I47" s="74">
        <v>380000</v>
      </c>
      <c r="J47" s="74">
        <v>120000</v>
      </c>
      <c r="K47" s="74">
        <v>180000</v>
      </c>
      <c r="L47" s="74">
        <v>200000</v>
      </c>
      <c r="M47" s="74">
        <v>3600000</v>
      </c>
      <c r="N47" s="74">
        <v>200000</v>
      </c>
      <c r="O47" s="74">
        <v>1200000</v>
      </c>
      <c r="P47" s="74">
        <v>200000</v>
      </c>
      <c r="Q47" s="40">
        <f t="shared" si="0"/>
        <v>8068000</v>
      </c>
      <c r="R47" s="40">
        <f t="shared" si="1"/>
        <v>1532920</v>
      </c>
      <c r="S47" s="40">
        <f t="shared" si="2"/>
        <v>9600920</v>
      </c>
    </row>
    <row r="48" spans="1:19" ht="15.75" customHeight="1" x14ac:dyDescent="0.25">
      <c r="A48" s="37" t="s">
        <v>63</v>
      </c>
      <c r="B48" s="38">
        <v>1</v>
      </c>
      <c r="C48" s="74">
        <v>980000</v>
      </c>
      <c r="D48" s="74">
        <v>360000</v>
      </c>
      <c r="E48" s="74">
        <v>400000</v>
      </c>
      <c r="F48" s="74">
        <v>80000</v>
      </c>
      <c r="G48" s="74">
        <v>48000</v>
      </c>
      <c r="H48" s="74">
        <v>120000</v>
      </c>
      <c r="I48" s="74">
        <v>380000</v>
      </c>
      <c r="J48" s="74">
        <v>120000</v>
      </c>
      <c r="K48" s="74">
        <v>180000</v>
      </c>
      <c r="L48" s="74">
        <v>200000</v>
      </c>
      <c r="M48" s="74">
        <v>3600000</v>
      </c>
      <c r="N48" s="74">
        <v>200000</v>
      </c>
      <c r="O48" s="74">
        <v>1200000</v>
      </c>
      <c r="P48" s="74">
        <v>200000</v>
      </c>
      <c r="Q48" s="40">
        <f t="shared" si="0"/>
        <v>8068000</v>
      </c>
      <c r="R48" s="40">
        <f t="shared" si="1"/>
        <v>1532920</v>
      </c>
      <c r="S48" s="40">
        <f t="shared" si="2"/>
        <v>9600920</v>
      </c>
    </row>
    <row r="49" spans="1:19" ht="15.75" customHeight="1" x14ac:dyDescent="0.25">
      <c r="A49" s="37" t="s">
        <v>64</v>
      </c>
      <c r="B49" s="38">
        <v>1</v>
      </c>
      <c r="C49" s="74">
        <v>980000</v>
      </c>
      <c r="D49" s="74">
        <v>360000</v>
      </c>
      <c r="E49" s="74">
        <v>400000</v>
      </c>
      <c r="F49" s="74">
        <v>80000</v>
      </c>
      <c r="G49" s="74">
        <v>48000</v>
      </c>
      <c r="H49" s="74">
        <v>120000</v>
      </c>
      <c r="I49" s="74">
        <v>380000</v>
      </c>
      <c r="J49" s="74">
        <v>120000</v>
      </c>
      <c r="K49" s="74">
        <v>180000</v>
      </c>
      <c r="L49" s="74">
        <v>200000</v>
      </c>
      <c r="M49" s="74">
        <v>3600000</v>
      </c>
      <c r="N49" s="74">
        <v>200000</v>
      </c>
      <c r="O49" s="74">
        <v>1200000</v>
      </c>
      <c r="P49" s="74">
        <v>200000</v>
      </c>
      <c r="Q49" s="40">
        <f t="shared" si="0"/>
        <v>8068000</v>
      </c>
      <c r="R49" s="40">
        <f t="shared" si="1"/>
        <v>1532920</v>
      </c>
      <c r="S49" s="40">
        <f t="shared" si="2"/>
        <v>9600920</v>
      </c>
    </row>
    <row r="50" spans="1:19" ht="15.75" customHeight="1" x14ac:dyDescent="0.25">
      <c r="A50" s="37" t="s">
        <v>65</v>
      </c>
      <c r="B50" s="38">
        <v>1</v>
      </c>
      <c r="C50" s="74">
        <v>980000</v>
      </c>
      <c r="D50" s="74">
        <v>360000</v>
      </c>
      <c r="E50" s="74">
        <v>400000</v>
      </c>
      <c r="F50" s="74">
        <v>80000</v>
      </c>
      <c r="G50" s="74">
        <v>48000</v>
      </c>
      <c r="H50" s="74">
        <v>120000</v>
      </c>
      <c r="I50" s="74">
        <v>380000</v>
      </c>
      <c r="J50" s="74">
        <v>120000</v>
      </c>
      <c r="K50" s="74">
        <v>180000</v>
      </c>
      <c r="L50" s="74">
        <v>200000</v>
      </c>
      <c r="M50" s="74">
        <v>3600000</v>
      </c>
      <c r="N50" s="74">
        <v>200000</v>
      </c>
      <c r="O50" s="74">
        <v>1200000</v>
      </c>
      <c r="P50" s="74">
        <v>200000</v>
      </c>
      <c r="Q50" s="40">
        <f t="shared" si="0"/>
        <v>8068000</v>
      </c>
      <c r="R50" s="40">
        <f t="shared" si="1"/>
        <v>1532920</v>
      </c>
      <c r="S50" s="40">
        <f t="shared" si="2"/>
        <v>9600920</v>
      </c>
    </row>
    <row r="51" spans="1:19" ht="15.75" customHeight="1" x14ac:dyDescent="0.25">
      <c r="A51" s="41" t="s">
        <v>66</v>
      </c>
      <c r="B51" s="38">
        <v>1</v>
      </c>
      <c r="C51" s="74">
        <v>980000</v>
      </c>
      <c r="D51" s="74">
        <v>360000</v>
      </c>
      <c r="E51" s="74">
        <v>400000</v>
      </c>
      <c r="F51" s="74">
        <v>80000</v>
      </c>
      <c r="G51" s="74">
        <v>48000</v>
      </c>
      <c r="H51" s="74">
        <v>120000</v>
      </c>
      <c r="I51" s="74">
        <v>380000</v>
      </c>
      <c r="J51" s="74">
        <v>120000</v>
      </c>
      <c r="K51" s="74">
        <v>180000</v>
      </c>
      <c r="L51" s="74">
        <v>200000</v>
      </c>
      <c r="M51" s="74">
        <v>3600000</v>
      </c>
      <c r="N51" s="74">
        <v>200000</v>
      </c>
      <c r="O51" s="74">
        <v>1200000</v>
      </c>
      <c r="P51" s="74">
        <v>200000</v>
      </c>
      <c r="Q51" s="40">
        <f t="shared" si="0"/>
        <v>8068000</v>
      </c>
      <c r="R51" s="40">
        <f t="shared" si="1"/>
        <v>1532920</v>
      </c>
      <c r="S51" s="40">
        <f t="shared" si="2"/>
        <v>9600920</v>
      </c>
    </row>
    <row r="52" spans="1:19" ht="15.75" customHeight="1" x14ac:dyDescent="0.25">
      <c r="A52" s="41" t="s">
        <v>67</v>
      </c>
      <c r="B52" s="38">
        <v>1</v>
      </c>
      <c r="C52" s="74">
        <v>980000</v>
      </c>
      <c r="D52" s="74">
        <v>360000</v>
      </c>
      <c r="E52" s="74">
        <v>400000</v>
      </c>
      <c r="F52" s="74">
        <v>80000</v>
      </c>
      <c r="G52" s="74">
        <v>48000</v>
      </c>
      <c r="H52" s="74">
        <v>120000</v>
      </c>
      <c r="I52" s="74">
        <v>380000</v>
      </c>
      <c r="J52" s="74">
        <v>120000</v>
      </c>
      <c r="K52" s="74">
        <v>180000</v>
      </c>
      <c r="L52" s="74">
        <v>200000</v>
      </c>
      <c r="M52" s="74">
        <v>3600000</v>
      </c>
      <c r="N52" s="74">
        <v>200000</v>
      </c>
      <c r="O52" s="74">
        <v>1200000</v>
      </c>
      <c r="P52" s="74">
        <v>200000</v>
      </c>
      <c r="Q52" s="40">
        <f t="shared" si="0"/>
        <v>8068000</v>
      </c>
      <c r="R52" s="40">
        <f t="shared" si="1"/>
        <v>1532920</v>
      </c>
      <c r="S52" s="40">
        <f t="shared" si="2"/>
        <v>9600920</v>
      </c>
    </row>
    <row r="53" spans="1:19" ht="15.75" customHeight="1" x14ac:dyDescent="0.25">
      <c r="A53" s="41" t="s">
        <v>68</v>
      </c>
      <c r="B53" s="38">
        <v>1</v>
      </c>
      <c r="C53" s="74">
        <v>980000</v>
      </c>
      <c r="D53" s="74">
        <v>360000</v>
      </c>
      <c r="E53" s="74">
        <v>400000</v>
      </c>
      <c r="F53" s="74">
        <v>80000</v>
      </c>
      <c r="G53" s="74">
        <v>48000</v>
      </c>
      <c r="H53" s="74">
        <v>120000</v>
      </c>
      <c r="I53" s="74">
        <v>380000</v>
      </c>
      <c r="J53" s="74">
        <v>120000</v>
      </c>
      <c r="K53" s="74">
        <v>180000</v>
      </c>
      <c r="L53" s="74">
        <v>200000</v>
      </c>
      <c r="M53" s="74">
        <v>3600000</v>
      </c>
      <c r="N53" s="74">
        <v>200000</v>
      </c>
      <c r="O53" s="74">
        <v>1200000</v>
      </c>
      <c r="P53" s="74">
        <v>200000</v>
      </c>
      <c r="Q53" s="40">
        <f t="shared" si="0"/>
        <v>8068000</v>
      </c>
      <c r="R53" s="40">
        <f t="shared" si="1"/>
        <v>1532920</v>
      </c>
      <c r="S53" s="40">
        <f t="shared" si="2"/>
        <v>9600920</v>
      </c>
    </row>
    <row r="54" spans="1:19" ht="15.75" customHeight="1" x14ac:dyDescent="0.25">
      <c r="A54" s="41" t="s">
        <v>69</v>
      </c>
      <c r="B54" s="38">
        <v>1</v>
      </c>
      <c r="C54" s="74">
        <v>980000</v>
      </c>
      <c r="D54" s="74">
        <v>360000</v>
      </c>
      <c r="E54" s="74">
        <v>400000</v>
      </c>
      <c r="F54" s="74">
        <v>80000</v>
      </c>
      <c r="G54" s="74">
        <v>48000</v>
      </c>
      <c r="H54" s="74">
        <v>120000</v>
      </c>
      <c r="I54" s="74">
        <v>380000</v>
      </c>
      <c r="J54" s="74">
        <v>120000</v>
      </c>
      <c r="K54" s="74">
        <v>180000</v>
      </c>
      <c r="L54" s="74">
        <v>200000</v>
      </c>
      <c r="M54" s="74">
        <v>3600000</v>
      </c>
      <c r="N54" s="74">
        <v>200000</v>
      </c>
      <c r="O54" s="74">
        <v>1200000</v>
      </c>
      <c r="P54" s="74">
        <v>200000</v>
      </c>
      <c r="Q54" s="40">
        <f t="shared" si="0"/>
        <v>8068000</v>
      </c>
      <c r="R54" s="40">
        <f t="shared" si="1"/>
        <v>1532920</v>
      </c>
      <c r="S54" s="40">
        <f t="shared" si="2"/>
        <v>9600920</v>
      </c>
    </row>
    <row r="55" spans="1:19" x14ac:dyDescent="0.25">
      <c r="A55" s="41" t="s">
        <v>70</v>
      </c>
      <c r="B55" s="38">
        <v>1</v>
      </c>
      <c r="C55" s="74">
        <v>980000</v>
      </c>
      <c r="D55" s="74">
        <v>360000</v>
      </c>
      <c r="E55" s="74">
        <v>400000</v>
      </c>
      <c r="F55" s="74">
        <v>80000</v>
      </c>
      <c r="G55" s="74">
        <v>48000</v>
      </c>
      <c r="H55" s="74">
        <v>120000</v>
      </c>
      <c r="I55" s="74">
        <v>380000</v>
      </c>
      <c r="J55" s="74">
        <v>120000</v>
      </c>
      <c r="K55" s="74">
        <v>180000</v>
      </c>
      <c r="L55" s="74">
        <v>200000</v>
      </c>
      <c r="M55" s="74">
        <v>3600000</v>
      </c>
      <c r="N55" s="74">
        <v>200000</v>
      </c>
      <c r="O55" s="74">
        <v>1200000</v>
      </c>
      <c r="P55" s="74">
        <v>200000</v>
      </c>
      <c r="Q55" s="40">
        <f t="shared" si="0"/>
        <v>8068000</v>
      </c>
      <c r="R55" s="40">
        <f t="shared" si="1"/>
        <v>1532920</v>
      </c>
      <c r="S55" s="40">
        <f t="shared" si="2"/>
        <v>9600920</v>
      </c>
    </row>
    <row r="56" spans="1:19" x14ac:dyDescent="0.25">
      <c r="A56" s="41" t="s">
        <v>71</v>
      </c>
      <c r="B56" s="38">
        <v>1</v>
      </c>
      <c r="C56" s="74">
        <v>980000</v>
      </c>
      <c r="D56" s="74">
        <v>360000</v>
      </c>
      <c r="E56" s="74">
        <v>400000</v>
      </c>
      <c r="F56" s="74">
        <v>80000</v>
      </c>
      <c r="G56" s="74">
        <v>48000</v>
      </c>
      <c r="H56" s="74">
        <v>120000</v>
      </c>
      <c r="I56" s="74">
        <v>380000</v>
      </c>
      <c r="J56" s="74">
        <v>120000</v>
      </c>
      <c r="K56" s="74">
        <v>180000</v>
      </c>
      <c r="L56" s="74">
        <v>200000</v>
      </c>
      <c r="M56" s="74">
        <v>3600000</v>
      </c>
      <c r="N56" s="74">
        <v>200000</v>
      </c>
      <c r="O56" s="74">
        <v>1200000</v>
      </c>
      <c r="P56" s="74">
        <v>200000</v>
      </c>
      <c r="Q56" s="40">
        <f t="shared" si="0"/>
        <v>8068000</v>
      </c>
      <c r="R56" s="40">
        <f t="shared" si="1"/>
        <v>1532920</v>
      </c>
      <c r="S56" s="40">
        <f t="shared" si="2"/>
        <v>9600920</v>
      </c>
    </row>
    <row r="57" spans="1:19" ht="15.75" customHeight="1" x14ac:dyDescent="0.25">
      <c r="A57" s="41" t="s">
        <v>72</v>
      </c>
      <c r="B57" s="38">
        <v>1</v>
      </c>
      <c r="C57" s="74">
        <v>980000</v>
      </c>
      <c r="D57" s="74">
        <v>360000</v>
      </c>
      <c r="E57" s="74">
        <v>400000</v>
      </c>
      <c r="F57" s="74">
        <v>80000</v>
      </c>
      <c r="G57" s="74">
        <v>48000</v>
      </c>
      <c r="H57" s="74">
        <v>120000</v>
      </c>
      <c r="I57" s="74">
        <v>380000</v>
      </c>
      <c r="J57" s="74">
        <v>120000</v>
      </c>
      <c r="K57" s="74">
        <v>180000</v>
      </c>
      <c r="L57" s="74">
        <v>200000</v>
      </c>
      <c r="M57" s="74">
        <v>3600000</v>
      </c>
      <c r="N57" s="74">
        <v>200000</v>
      </c>
      <c r="O57" s="74">
        <v>1200000</v>
      </c>
      <c r="P57" s="74">
        <v>200000</v>
      </c>
      <c r="Q57" s="40">
        <f t="shared" si="0"/>
        <v>8068000</v>
      </c>
      <c r="R57" s="40">
        <f t="shared" si="1"/>
        <v>1532920</v>
      </c>
      <c r="S57" s="40">
        <f t="shared" si="2"/>
        <v>9600920</v>
      </c>
    </row>
    <row r="58" spans="1:19" ht="15.75" customHeight="1" x14ac:dyDescent="0.25">
      <c r="A58" s="41" t="s">
        <v>73</v>
      </c>
      <c r="B58" s="38">
        <v>1</v>
      </c>
      <c r="C58" s="74">
        <v>980000</v>
      </c>
      <c r="D58" s="74">
        <v>360000</v>
      </c>
      <c r="E58" s="74">
        <v>400000</v>
      </c>
      <c r="F58" s="74">
        <v>80000</v>
      </c>
      <c r="G58" s="74">
        <v>48000</v>
      </c>
      <c r="H58" s="74">
        <v>120000</v>
      </c>
      <c r="I58" s="74">
        <v>380000</v>
      </c>
      <c r="J58" s="74">
        <v>120000</v>
      </c>
      <c r="K58" s="74">
        <v>180000</v>
      </c>
      <c r="L58" s="74">
        <v>200000</v>
      </c>
      <c r="M58" s="74">
        <v>3600000</v>
      </c>
      <c r="N58" s="74">
        <v>200000</v>
      </c>
      <c r="O58" s="74">
        <v>1200000</v>
      </c>
      <c r="P58" s="74">
        <v>200000</v>
      </c>
      <c r="Q58" s="40">
        <f t="shared" si="0"/>
        <v>8068000</v>
      </c>
      <c r="R58" s="40">
        <f t="shared" si="1"/>
        <v>1532920</v>
      </c>
      <c r="S58" s="40">
        <f t="shared" si="2"/>
        <v>9600920</v>
      </c>
    </row>
    <row r="59" spans="1:19" ht="15.75" customHeight="1" x14ac:dyDescent="0.25">
      <c r="A59" s="41" t="s">
        <v>74</v>
      </c>
      <c r="B59" s="38">
        <v>1</v>
      </c>
      <c r="C59" s="74">
        <v>980000</v>
      </c>
      <c r="D59" s="74">
        <v>360000</v>
      </c>
      <c r="E59" s="74">
        <v>400000</v>
      </c>
      <c r="F59" s="74">
        <v>80000</v>
      </c>
      <c r="G59" s="74">
        <v>48000</v>
      </c>
      <c r="H59" s="74">
        <v>120000</v>
      </c>
      <c r="I59" s="74">
        <v>380000</v>
      </c>
      <c r="J59" s="74">
        <v>120000</v>
      </c>
      <c r="K59" s="74">
        <v>180000</v>
      </c>
      <c r="L59" s="74">
        <v>200000</v>
      </c>
      <c r="M59" s="74">
        <v>3600000</v>
      </c>
      <c r="N59" s="74">
        <v>200000</v>
      </c>
      <c r="O59" s="74">
        <v>1200000</v>
      </c>
      <c r="P59" s="74">
        <v>200000</v>
      </c>
      <c r="Q59" s="40">
        <f t="shared" si="0"/>
        <v>8068000</v>
      </c>
      <c r="R59" s="40">
        <f t="shared" si="1"/>
        <v>1532920</v>
      </c>
      <c r="S59" s="40">
        <f t="shared" si="2"/>
        <v>9600920</v>
      </c>
    </row>
    <row r="60" spans="1:19" ht="15.75" customHeight="1" x14ac:dyDescent="0.25">
      <c r="A60" s="41" t="s">
        <v>75</v>
      </c>
      <c r="B60" s="38">
        <v>1</v>
      </c>
      <c r="C60" s="74">
        <v>980000</v>
      </c>
      <c r="D60" s="74">
        <v>360000</v>
      </c>
      <c r="E60" s="74">
        <v>400000</v>
      </c>
      <c r="F60" s="74">
        <v>80000</v>
      </c>
      <c r="G60" s="74">
        <v>48000</v>
      </c>
      <c r="H60" s="74">
        <v>120000</v>
      </c>
      <c r="I60" s="74">
        <v>380000</v>
      </c>
      <c r="J60" s="74">
        <v>120000</v>
      </c>
      <c r="K60" s="74">
        <v>180000</v>
      </c>
      <c r="L60" s="74">
        <v>200000</v>
      </c>
      <c r="M60" s="74">
        <v>3600000</v>
      </c>
      <c r="N60" s="74">
        <v>200000</v>
      </c>
      <c r="O60" s="74">
        <v>1200000</v>
      </c>
      <c r="P60" s="74">
        <v>200000</v>
      </c>
      <c r="Q60" s="40">
        <f t="shared" si="0"/>
        <v>8068000</v>
      </c>
      <c r="R60" s="40">
        <f t="shared" si="1"/>
        <v>1532920</v>
      </c>
      <c r="S60" s="40">
        <f t="shared" si="2"/>
        <v>9600920</v>
      </c>
    </row>
    <row r="61" spans="1:19" ht="15.75" customHeight="1" x14ac:dyDescent="0.25">
      <c r="A61" s="42" t="s">
        <v>76</v>
      </c>
      <c r="B61" s="38">
        <v>1</v>
      </c>
      <c r="C61" s="74">
        <v>980000</v>
      </c>
      <c r="D61" s="74">
        <v>360000</v>
      </c>
      <c r="E61" s="74">
        <v>400000</v>
      </c>
      <c r="F61" s="74">
        <v>80000</v>
      </c>
      <c r="G61" s="74">
        <v>48000</v>
      </c>
      <c r="H61" s="74">
        <v>120000</v>
      </c>
      <c r="I61" s="74">
        <v>380000</v>
      </c>
      <c r="J61" s="74">
        <v>120000</v>
      </c>
      <c r="K61" s="74">
        <v>180000</v>
      </c>
      <c r="L61" s="74">
        <v>200000</v>
      </c>
      <c r="M61" s="74">
        <v>3600000</v>
      </c>
      <c r="N61" s="74">
        <v>200000</v>
      </c>
      <c r="O61" s="74">
        <v>1200000</v>
      </c>
      <c r="P61" s="74">
        <v>200000</v>
      </c>
      <c r="Q61" s="40">
        <f t="shared" si="0"/>
        <v>8068000</v>
      </c>
      <c r="R61" s="40">
        <f t="shared" si="1"/>
        <v>1532920</v>
      </c>
      <c r="S61" s="40">
        <f t="shared" si="2"/>
        <v>9600920</v>
      </c>
    </row>
    <row r="62" spans="1:19" ht="15.75" customHeight="1" x14ac:dyDescent="0.25">
      <c r="A62" s="42" t="s">
        <v>77</v>
      </c>
      <c r="B62" s="38">
        <v>1</v>
      </c>
      <c r="C62" s="74">
        <v>980000</v>
      </c>
      <c r="D62" s="74">
        <v>360000</v>
      </c>
      <c r="E62" s="74">
        <v>400000</v>
      </c>
      <c r="F62" s="74">
        <v>80000</v>
      </c>
      <c r="G62" s="74">
        <v>48000</v>
      </c>
      <c r="H62" s="74">
        <v>120000</v>
      </c>
      <c r="I62" s="74">
        <v>380000</v>
      </c>
      <c r="J62" s="74">
        <v>120000</v>
      </c>
      <c r="K62" s="74">
        <v>180000</v>
      </c>
      <c r="L62" s="74">
        <v>200000</v>
      </c>
      <c r="M62" s="74">
        <v>3600000</v>
      </c>
      <c r="N62" s="74">
        <v>200000</v>
      </c>
      <c r="O62" s="74">
        <v>1200000</v>
      </c>
      <c r="P62" s="74">
        <v>200000</v>
      </c>
      <c r="Q62" s="40">
        <f t="shared" si="0"/>
        <v>8068000</v>
      </c>
      <c r="R62" s="40">
        <f t="shared" si="1"/>
        <v>1532920</v>
      </c>
      <c r="S62" s="40">
        <f t="shared" si="2"/>
        <v>9600920</v>
      </c>
    </row>
    <row r="63" spans="1:19" ht="15.75" customHeight="1" x14ac:dyDescent="0.25">
      <c r="A63" s="42" t="s">
        <v>78</v>
      </c>
      <c r="B63" s="38">
        <v>1</v>
      </c>
      <c r="C63" s="74">
        <v>980000</v>
      </c>
      <c r="D63" s="74">
        <v>360000</v>
      </c>
      <c r="E63" s="74">
        <v>400000</v>
      </c>
      <c r="F63" s="74">
        <v>80000</v>
      </c>
      <c r="G63" s="74">
        <v>48000</v>
      </c>
      <c r="H63" s="74">
        <v>120000</v>
      </c>
      <c r="I63" s="74">
        <v>380000</v>
      </c>
      <c r="J63" s="74">
        <v>120000</v>
      </c>
      <c r="K63" s="74">
        <v>180000</v>
      </c>
      <c r="L63" s="74">
        <v>200000</v>
      </c>
      <c r="M63" s="74">
        <v>3600000</v>
      </c>
      <c r="N63" s="74">
        <v>200000</v>
      </c>
      <c r="O63" s="74">
        <v>1200000</v>
      </c>
      <c r="P63" s="74">
        <v>200000</v>
      </c>
      <c r="Q63" s="40">
        <f t="shared" si="0"/>
        <v>8068000</v>
      </c>
      <c r="R63" s="40">
        <f t="shared" si="1"/>
        <v>1532920</v>
      </c>
      <c r="S63" s="40">
        <f t="shared" si="2"/>
        <v>9600920</v>
      </c>
    </row>
    <row r="64" spans="1:19" ht="15.75" customHeight="1" x14ac:dyDescent="0.25">
      <c r="A64" s="42" t="s">
        <v>79</v>
      </c>
      <c r="B64" s="38">
        <v>1</v>
      </c>
      <c r="C64" s="74">
        <v>980000</v>
      </c>
      <c r="D64" s="74">
        <v>360000</v>
      </c>
      <c r="E64" s="74">
        <v>400000</v>
      </c>
      <c r="F64" s="74">
        <v>80000</v>
      </c>
      <c r="G64" s="74">
        <v>48000</v>
      </c>
      <c r="H64" s="74">
        <v>120000</v>
      </c>
      <c r="I64" s="74">
        <v>380000</v>
      </c>
      <c r="J64" s="74">
        <v>120000</v>
      </c>
      <c r="K64" s="74">
        <v>180000</v>
      </c>
      <c r="L64" s="74">
        <v>200000</v>
      </c>
      <c r="M64" s="74">
        <v>3600000</v>
      </c>
      <c r="N64" s="74">
        <v>200000</v>
      </c>
      <c r="O64" s="74">
        <v>1200000</v>
      </c>
      <c r="P64" s="74">
        <v>200000</v>
      </c>
      <c r="Q64" s="40">
        <f t="shared" si="0"/>
        <v>8068000</v>
      </c>
      <c r="R64" s="40">
        <f t="shared" si="1"/>
        <v>1532920</v>
      </c>
      <c r="S64" s="40">
        <f t="shared" si="2"/>
        <v>9600920</v>
      </c>
    </row>
    <row r="65" spans="1:19" x14ac:dyDescent="0.25">
      <c r="A65" s="42" t="s">
        <v>80</v>
      </c>
      <c r="B65" s="38">
        <v>1</v>
      </c>
      <c r="C65" s="74">
        <v>980000</v>
      </c>
      <c r="D65" s="74">
        <v>360000</v>
      </c>
      <c r="E65" s="74">
        <v>400000</v>
      </c>
      <c r="F65" s="74">
        <v>80000</v>
      </c>
      <c r="G65" s="74">
        <v>48000</v>
      </c>
      <c r="H65" s="74">
        <v>120000</v>
      </c>
      <c r="I65" s="74">
        <v>380000</v>
      </c>
      <c r="J65" s="74">
        <v>120000</v>
      </c>
      <c r="K65" s="74">
        <v>180000</v>
      </c>
      <c r="L65" s="74">
        <v>200000</v>
      </c>
      <c r="M65" s="74">
        <v>3600000</v>
      </c>
      <c r="N65" s="74">
        <v>200000</v>
      </c>
      <c r="O65" s="74">
        <v>1200000</v>
      </c>
      <c r="P65" s="74">
        <v>200000</v>
      </c>
      <c r="Q65" s="40">
        <f t="shared" si="0"/>
        <v>8068000</v>
      </c>
      <c r="R65" s="40">
        <f t="shared" si="1"/>
        <v>1532920</v>
      </c>
      <c r="S65" s="40">
        <f t="shared" si="2"/>
        <v>9600920</v>
      </c>
    </row>
    <row r="66" spans="1:19" ht="15.75" customHeight="1" x14ac:dyDescent="0.25">
      <c r="A66" s="42" t="s">
        <v>81</v>
      </c>
      <c r="B66" s="38">
        <v>1</v>
      </c>
      <c r="C66" s="74">
        <v>980000</v>
      </c>
      <c r="D66" s="74">
        <v>360000</v>
      </c>
      <c r="E66" s="74">
        <v>400000</v>
      </c>
      <c r="F66" s="74">
        <v>80000</v>
      </c>
      <c r="G66" s="74">
        <v>48000</v>
      </c>
      <c r="H66" s="74">
        <v>120000</v>
      </c>
      <c r="I66" s="74">
        <v>380000</v>
      </c>
      <c r="J66" s="74">
        <v>120000</v>
      </c>
      <c r="K66" s="74">
        <v>180000</v>
      </c>
      <c r="L66" s="74">
        <v>200000</v>
      </c>
      <c r="M66" s="74">
        <v>3600000</v>
      </c>
      <c r="N66" s="74">
        <v>200000</v>
      </c>
      <c r="O66" s="74">
        <v>1200000</v>
      </c>
      <c r="P66" s="74">
        <v>200000</v>
      </c>
      <c r="Q66" s="40">
        <f t="shared" si="0"/>
        <v>8068000</v>
      </c>
      <c r="R66" s="40">
        <f t="shared" si="1"/>
        <v>1532920</v>
      </c>
      <c r="S66" s="40">
        <f t="shared" si="2"/>
        <v>9600920</v>
      </c>
    </row>
    <row r="67" spans="1:19" ht="15.75" customHeight="1" x14ac:dyDescent="0.25">
      <c r="A67" s="42" t="s">
        <v>82</v>
      </c>
      <c r="B67" s="38">
        <v>1</v>
      </c>
      <c r="C67" s="74">
        <v>980000</v>
      </c>
      <c r="D67" s="74">
        <v>360000</v>
      </c>
      <c r="E67" s="74">
        <v>400000</v>
      </c>
      <c r="F67" s="74">
        <v>80000</v>
      </c>
      <c r="G67" s="74">
        <v>48000</v>
      </c>
      <c r="H67" s="74">
        <v>120000</v>
      </c>
      <c r="I67" s="74">
        <v>380000</v>
      </c>
      <c r="J67" s="74">
        <v>120000</v>
      </c>
      <c r="K67" s="74">
        <v>180000</v>
      </c>
      <c r="L67" s="74">
        <v>200000</v>
      </c>
      <c r="M67" s="74">
        <v>3600000</v>
      </c>
      <c r="N67" s="74">
        <v>200000</v>
      </c>
      <c r="O67" s="74">
        <v>1200000</v>
      </c>
      <c r="P67" s="74">
        <v>200000</v>
      </c>
      <c r="Q67" s="40">
        <f t="shared" si="0"/>
        <v>8068000</v>
      </c>
      <c r="R67" s="40">
        <f t="shared" si="1"/>
        <v>1532920</v>
      </c>
      <c r="S67" s="40">
        <f t="shared" si="2"/>
        <v>9600920</v>
      </c>
    </row>
    <row r="68" spans="1:19" ht="15.75" customHeight="1" x14ac:dyDescent="0.25">
      <c r="A68" s="42" t="s">
        <v>83</v>
      </c>
      <c r="B68" s="38">
        <v>1</v>
      </c>
      <c r="C68" s="74">
        <v>980000</v>
      </c>
      <c r="D68" s="74">
        <v>360000</v>
      </c>
      <c r="E68" s="74">
        <v>400000</v>
      </c>
      <c r="F68" s="74">
        <v>80000</v>
      </c>
      <c r="G68" s="74">
        <v>48000</v>
      </c>
      <c r="H68" s="74">
        <v>120000</v>
      </c>
      <c r="I68" s="74">
        <v>380000</v>
      </c>
      <c r="J68" s="74">
        <v>120000</v>
      </c>
      <c r="K68" s="74">
        <v>180000</v>
      </c>
      <c r="L68" s="74">
        <v>200000</v>
      </c>
      <c r="M68" s="74">
        <v>3600000</v>
      </c>
      <c r="N68" s="74">
        <v>200000</v>
      </c>
      <c r="O68" s="74">
        <v>1200000</v>
      </c>
      <c r="P68" s="74">
        <v>200000</v>
      </c>
      <c r="Q68" s="40">
        <f t="shared" si="0"/>
        <v>8068000</v>
      </c>
      <c r="R68" s="40">
        <f t="shared" si="1"/>
        <v>1532920</v>
      </c>
      <c r="S68" s="40">
        <f t="shared" si="2"/>
        <v>9600920</v>
      </c>
    </row>
    <row r="69" spans="1:19" ht="15.75" customHeight="1" x14ac:dyDescent="0.25">
      <c r="A69" s="42" t="s">
        <v>84</v>
      </c>
      <c r="B69" s="38">
        <v>1</v>
      </c>
      <c r="C69" s="74">
        <v>980000</v>
      </c>
      <c r="D69" s="74">
        <v>360000</v>
      </c>
      <c r="E69" s="74">
        <v>400000</v>
      </c>
      <c r="F69" s="74">
        <v>80000</v>
      </c>
      <c r="G69" s="74">
        <v>48000</v>
      </c>
      <c r="H69" s="74">
        <v>120000</v>
      </c>
      <c r="I69" s="74">
        <v>380000</v>
      </c>
      <c r="J69" s="74">
        <v>120000</v>
      </c>
      <c r="K69" s="74">
        <v>180000</v>
      </c>
      <c r="L69" s="74">
        <v>200000</v>
      </c>
      <c r="M69" s="74">
        <v>3600000</v>
      </c>
      <c r="N69" s="74">
        <v>200000</v>
      </c>
      <c r="O69" s="74">
        <v>1200000</v>
      </c>
      <c r="P69" s="74">
        <v>200000</v>
      </c>
      <c r="Q69" s="40">
        <f t="shared" si="0"/>
        <v>8068000</v>
      </c>
      <c r="R69" s="40">
        <f t="shared" si="1"/>
        <v>1532920</v>
      </c>
      <c r="S69" s="40">
        <f t="shared" si="2"/>
        <v>9600920</v>
      </c>
    </row>
    <row r="70" spans="1:19" ht="15.75" customHeight="1" x14ac:dyDescent="0.25">
      <c r="A70" s="42" t="s">
        <v>85</v>
      </c>
      <c r="B70" s="38">
        <v>1</v>
      </c>
      <c r="C70" s="74">
        <v>980000</v>
      </c>
      <c r="D70" s="74">
        <v>360000</v>
      </c>
      <c r="E70" s="74">
        <v>400000</v>
      </c>
      <c r="F70" s="74">
        <v>80000</v>
      </c>
      <c r="G70" s="74">
        <v>48000</v>
      </c>
      <c r="H70" s="74">
        <v>120000</v>
      </c>
      <c r="I70" s="74">
        <v>380000</v>
      </c>
      <c r="J70" s="74">
        <v>120000</v>
      </c>
      <c r="K70" s="74">
        <v>180000</v>
      </c>
      <c r="L70" s="74">
        <v>200000</v>
      </c>
      <c r="M70" s="74">
        <v>3600000</v>
      </c>
      <c r="N70" s="74">
        <v>200000</v>
      </c>
      <c r="O70" s="74">
        <v>1200000</v>
      </c>
      <c r="P70" s="74">
        <v>200000</v>
      </c>
      <c r="Q70" s="40">
        <f t="shared" si="0"/>
        <v>8068000</v>
      </c>
      <c r="R70" s="40">
        <f t="shared" si="1"/>
        <v>1532920</v>
      </c>
      <c r="S70" s="40">
        <f t="shared" si="2"/>
        <v>9600920</v>
      </c>
    </row>
    <row r="71" spans="1:19" ht="15.75" customHeight="1" x14ac:dyDescent="0.25">
      <c r="A71" s="37" t="s">
        <v>86</v>
      </c>
      <c r="B71" s="38">
        <v>1</v>
      </c>
      <c r="C71" s="74">
        <v>980000</v>
      </c>
      <c r="D71" s="74">
        <v>360000</v>
      </c>
      <c r="E71" s="74">
        <v>400000</v>
      </c>
      <c r="F71" s="74">
        <v>80000</v>
      </c>
      <c r="G71" s="74">
        <v>48000</v>
      </c>
      <c r="H71" s="74">
        <v>120000</v>
      </c>
      <c r="I71" s="74">
        <v>380000</v>
      </c>
      <c r="J71" s="74">
        <v>120000</v>
      </c>
      <c r="K71" s="74">
        <v>180000</v>
      </c>
      <c r="L71" s="74">
        <v>200000</v>
      </c>
      <c r="M71" s="74">
        <v>3200000</v>
      </c>
      <c r="N71" s="74">
        <v>200000</v>
      </c>
      <c r="O71" s="74">
        <v>1200000</v>
      </c>
      <c r="P71" s="74">
        <v>200000</v>
      </c>
      <c r="Q71" s="40">
        <f t="shared" si="0"/>
        <v>7668000</v>
      </c>
      <c r="R71" s="40">
        <f t="shared" si="1"/>
        <v>1456920</v>
      </c>
      <c r="S71" s="40">
        <f t="shared" si="2"/>
        <v>9124920</v>
      </c>
    </row>
    <row r="72" spans="1:19" x14ac:dyDescent="0.25">
      <c r="A72" s="37" t="s">
        <v>87</v>
      </c>
      <c r="B72" s="38">
        <v>1</v>
      </c>
      <c r="C72" s="74">
        <v>980000</v>
      </c>
      <c r="D72" s="74">
        <v>360000</v>
      </c>
      <c r="E72" s="74">
        <v>400000</v>
      </c>
      <c r="F72" s="74">
        <v>80000</v>
      </c>
      <c r="G72" s="74">
        <v>48000</v>
      </c>
      <c r="H72" s="74">
        <v>120000</v>
      </c>
      <c r="I72" s="74">
        <v>380000</v>
      </c>
      <c r="J72" s="74">
        <v>120000</v>
      </c>
      <c r="K72" s="74">
        <v>180000</v>
      </c>
      <c r="L72" s="74">
        <v>200000</v>
      </c>
      <c r="M72" s="74">
        <v>3200000</v>
      </c>
      <c r="N72" s="74">
        <v>200000</v>
      </c>
      <c r="O72" s="74">
        <v>1200000</v>
      </c>
      <c r="P72" s="74">
        <v>200000</v>
      </c>
      <c r="Q72" s="40">
        <f t="shared" si="0"/>
        <v>7668000</v>
      </c>
      <c r="R72" s="40">
        <f t="shared" si="1"/>
        <v>1456920</v>
      </c>
      <c r="S72" s="40">
        <f t="shared" si="2"/>
        <v>9124920</v>
      </c>
    </row>
    <row r="73" spans="1:19" x14ac:dyDescent="0.25">
      <c r="A73" s="37" t="s">
        <v>88</v>
      </c>
      <c r="B73" s="38">
        <v>1</v>
      </c>
      <c r="C73" s="74">
        <v>980000</v>
      </c>
      <c r="D73" s="74">
        <v>360000</v>
      </c>
      <c r="E73" s="74">
        <v>400000</v>
      </c>
      <c r="F73" s="74">
        <v>80000</v>
      </c>
      <c r="G73" s="74">
        <v>48000</v>
      </c>
      <c r="H73" s="74">
        <v>120000</v>
      </c>
      <c r="I73" s="74">
        <v>380000</v>
      </c>
      <c r="J73" s="74">
        <v>120000</v>
      </c>
      <c r="K73" s="74">
        <v>180000</v>
      </c>
      <c r="L73" s="74">
        <v>200000</v>
      </c>
      <c r="M73" s="74">
        <v>3200000</v>
      </c>
      <c r="N73" s="74">
        <v>200000</v>
      </c>
      <c r="O73" s="74">
        <v>1200000</v>
      </c>
      <c r="P73" s="74">
        <v>200000</v>
      </c>
      <c r="Q73" s="40">
        <f t="shared" ref="Q73:Q104" si="3">SUM(C73:P73)</f>
        <v>7668000</v>
      </c>
      <c r="R73" s="40">
        <f t="shared" si="1"/>
        <v>1456920</v>
      </c>
      <c r="S73" s="40">
        <f t="shared" si="2"/>
        <v>9124920</v>
      </c>
    </row>
    <row r="74" spans="1:19" x14ac:dyDescent="0.25">
      <c r="A74" s="37" t="s">
        <v>89</v>
      </c>
      <c r="B74" s="38">
        <v>1</v>
      </c>
      <c r="C74" s="74">
        <v>980000</v>
      </c>
      <c r="D74" s="74">
        <v>360000</v>
      </c>
      <c r="E74" s="74">
        <v>400000</v>
      </c>
      <c r="F74" s="74">
        <v>80000</v>
      </c>
      <c r="G74" s="74">
        <v>48000</v>
      </c>
      <c r="H74" s="74">
        <v>120000</v>
      </c>
      <c r="I74" s="74">
        <v>380000</v>
      </c>
      <c r="J74" s="74">
        <v>120000</v>
      </c>
      <c r="K74" s="74">
        <v>180000</v>
      </c>
      <c r="L74" s="74">
        <v>200000</v>
      </c>
      <c r="M74" s="74">
        <v>3200000</v>
      </c>
      <c r="N74" s="74">
        <v>200000</v>
      </c>
      <c r="O74" s="74">
        <v>1200000</v>
      </c>
      <c r="P74" s="74">
        <v>200000</v>
      </c>
      <c r="Q74" s="40">
        <f t="shared" si="3"/>
        <v>7668000</v>
      </c>
      <c r="R74" s="40">
        <f t="shared" ref="R74:R133" si="4">Q74*19%</f>
        <v>1456920</v>
      </c>
      <c r="S74" s="40">
        <f t="shared" ref="S74:S133" si="5">Q74+R74</f>
        <v>9124920</v>
      </c>
    </row>
    <row r="75" spans="1:19" x14ac:dyDescent="0.25">
      <c r="A75" s="37" t="s">
        <v>90</v>
      </c>
      <c r="B75" s="38">
        <v>1</v>
      </c>
      <c r="C75" s="74">
        <v>980000</v>
      </c>
      <c r="D75" s="74">
        <v>360000</v>
      </c>
      <c r="E75" s="74">
        <v>400000</v>
      </c>
      <c r="F75" s="74">
        <v>80000</v>
      </c>
      <c r="G75" s="74">
        <v>48000</v>
      </c>
      <c r="H75" s="74">
        <v>120000</v>
      </c>
      <c r="I75" s="74">
        <v>380000</v>
      </c>
      <c r="J75" s="74">
        <v>120000</v>
      </c>
      <c r="K75" s="74">
        <v>180000</v>
      </c>
      <c r="L75" s="74">
        <v>200000</v>
      </c>
      <c r="M75" s="74">
        <v>3200000</v>
      </c>
      <c r="N75" s="74">
        <v>200000</v>
      </c>
      <c r="O75" s="74">
        <v>1200000</v>
      </c>
      <c r="P75" s="74">
        <v>200000</v>
      </c>
      <c r="Q75" s="40">
        <f t="shared" si="3"/>
        <v>7668000</v>
      </c>
      <c r="R75" s="40">
        <f t="shared" si="4"/>
        <v>1456920</v>
      </c>
      <c r="S75" s="40">
        <f t="shared" si="5"/>
        <v>9124920</v>
      </c>
    </row>
    <row r="76" spans="1:19" x14ac:dyDescent="0.25">
      <c r="A76" s="37" t="s">
        <v>91</v>
      </c>
      <c r="B76" s="38">
        <v>1</v>
      </c>
      <c r="C76" s="74">
        <v>980000</v>
      </c>
      <c r="D76" s="74">
        <v>360000</v>
      </c>
      <c r="E76" s="74">
        <v>400000</v>
      </c>
      <c r="F76" s="74">
        <v>80000</v>
      </c>
      <c r="G76" s="74">
        <v>48000</v>
      </c>
      <c r="H76" s="74">
        <v>120000</v>
      </c>
      <c r="I76" s="74">
        <v>380000</v>
      </c>
      <c r="J76" s="74">
        <v>120000</v>
      </c>
      <c r="K76" s="74">
        <v>180000</v>
      </c>
      <c r="L76" s="74">
        <v>200000</v>
      </c>
      <c r="M76" s="74">
        <v>3200000</v>
      </c>
      <c r="N76" s="74">
        <v>200000</v>
      </c>
      <c r="O76" s="74">
        <v>1200000</v>
      </c>
      <c r="P76" s="74">
        <v>200000</v>
      </c>
      <c r="Q76" s="40">
        <f t="shared" si="3"/>
        <v>7668000</v>
      </c>
      <c r="R76" s="40">
        <f t="shared" si="4"/>
        <v>1456920</v>
      </c>
      <c r="S76" s="40">
        <f t="shared" si="5"/>
        <v>9124920</v>
      </c>
    </row>
    <row r="77" spans="1:19" x14ac:dyDescent="0.25">
      <c r="A77" s="37" t="s">
        <v>92</v>
      </c>
      <c r="B77" s="38">
        <v>1</v>
      </c>
      <c r="C77" s="74">
        <v>980000</v>
      </c>
      <c r="D77" s="74">
        <v>360000</v>
      </c>
      <c r="E77" s="74">
        <v>400000</v>
      </c>
      <c r="F77" s="74">
        <v>80000</v>
      </c>
      <c r="G77" s="74">
        <v>48000</v>
      </c>
      <c r="H77" s="74">
        <v>120000</v>
      </c>
      <c r="I77" s="74">
        <v>380000</v>
      </c>
      <c r="J77" s="74">
        <v>120000</v>
      </c>
      <c r="K77" s="74">
        <v>180000</v>
      </c>
      <c r="L77" s="74">
        <v>200000</v>
      </c>
      <c r="M77" s="74">
        <v>3200000</v>
      </c>
      <c r="N77" s="74">
        <v>200000</v>
      </c>
      <c r="O77" s="74">
        <v>1200000</v>
      </c>
      <c r="P77" s="74">
        <v>200000</v>
      </c>
      <c r="Q77" s="40">
        <f t="shared" si="3"/>
        <v>7668000</v>
      </c>
      <c r="R77" s="40">
        <f t="shared" si="4"/>
        <v>1456920</v>
      </c>
      <c r="S77" s="40">
        <f t="shared" si="5"/>
        <v>9124920</v>
      </c>
    </row>
    <row r="78" spans="1:19" x14ac:dyDescent="0.25">
      <c r="A78" s="37" t="s">
        <v>93</v>
      </c>
      <c r="B78" s="38">
        <v>1</v>
      </c>
      <c r="C78" s="74">
        <v>980000</v>
      </c>
      <c r="D78" s="74">
        <v>360000</v>
      </c>
      <c r="E78" s="74">
        <v>400000</v>
      </c>
      <c r="F78" s="74">
        <v>80000</v>
      </c>
      <c r="G78" s="74">
        <v>48000</v>
      </c>
      <c r="H78" s="74">
        <v>120000</v>
      </c>
      <c r="I78" s="74">
        <v>380000</v>
      </c>
      <c r="J78" s="74">
        <v>120000</v>
      </c>
      <c r="K78" s="74">
        <v>180000</v>
      </c>
      <c r="L78" s="74">
        <v>200000</v>
      </c>
      <c r="M78" s="74">
        <v>3200000</v>
      </c>
      <c r="N78" s="74">
        <v>200000</v>
      </c>
      <c r="O78" s="74">
        <v>1200000</v>
      </c>
      <c r="P78" s="74">
        <v>200000</v>
      </c>
      <c r="Q78" s="40">
        <f t="shared" si="3"/>
        <v>7668000</v>
      </c>
      <c r="R78" s="40">
        <f t="shared" si="4"/>
        <v>1456920</v>
      </c>
      <c r="S78" s="40">
        <f t="shared" si="5"/>
        <v>9124920</v>
      </c>
    </row>
    <row r="79" spans="1:19" x14ac:dyDescent="0.25">
      <c r="A79" s="37" t="s">
        <v>94</v>
      </c>
      <c r="B79" s="38">
        <v>1</v>
      </c>
      <c r="C79" s="74">
        <v>980000</v>
      </c>
      <c r="D79" s="74">
        <v>360000</v>
      </c>
      <c r="E79" s="74">
        <v>400000</v>
      </c>
      <c r="F79" s="74">
        <v>80000</v>
      </c>
      <c r="G79" s="74">
        <v>48000</v>
      </c>
      <c r="H79" s="74">
        <v>120000</v>
      </c>
      <c r="I79" s="74">
        <v>380000</v>
      </c>
      <c r="J79" s="74">
        <v>120000</v>
      </c>
      <c r="K79" s="74">
        <v>180000</v>
      </c>
      <c r="L79" s="74">
        <v>200000</v>
      </c>
      <c r="M79" s="74">
        <v>3600000</v>
      </c>
      <c r="N79" s="74">
        <v>200000</v>
      </c>
      <c r="O79" s="74">
        <v>1200000</v>
      </c>
      <c r="P79" s="74">
        <v>200000</v>
      </c>
      <c r="Q79" s="40">
        <f t="shared" si="3"/>
        <v>8068000</v>
      </c>
      <c r="R79" s="40">
        <f t="shared" si="4"/>
        <v>1532920</v>
      </c>
      <c r="S79" s="40">
        <f t="shared" si="5"/>
        <v>9600920</v>
      </c>
    </row>
    <row r="80" spans="1:19" ht="14.25" customHeight="1" x14ac:dyDescent="0.25">
      <c r="A80" s="37" t="s">
        <v>95</v>
      </c>
      <c r="B80" s="38">
        <v>1</v>
      </c>
      <c r="C80" s="74">
        <v>980000</v>
      </c>
      <c r="D80" s="74">
        <v>360000</v>
      </c>
      <c r="E80" s="74">
        <v>400000</v>
      </c>
      <c r="F80" s="74">
        <v>80000</v>
      </c>
      <c r="G80" s="74">
        <v>48000</v>
      </c>
      <c r="H80" s="74">
        <v>120000</v>
      </c>
      <c r="I80" s="74">
        <v>380000</v>
      </c>
      <c r="J80" s="74">
        <v>120000</v>
      </c>
      <c r="K80" s="74">
        <v>180000</v>
      </c>
      <c r="L80" s="74">
        <v>200000</v>
      </c>
      <c r="M80" s="74">
        <v>3600000</v>
      </c>
      <c r="N80" s="74">
        <v>200000</v>
      </c>
      <c r="O80" s="74">
        <v>1200000</v>
      </c>
      <c r="P80" s="74">
        <v>200000</v>
      </c>
      <c r="Q80" s="40">
        <f t="shared" si="3"/>
        <v>8068000</v>
      </c>
      <c r="R80" s="40">
        <f t="shared" si="4"/>
        <v>1532920</v>
      </c>
      <c r="S80" s="40">
        <f t="shared" si="5"/>
        <v>9600920</v>
      </c>
    </row>
    <row r="81" spans="1:19" x14ac:dyDescent="0.25">
      <c r="A81" s="37" t="s">
        <v>96</v>
      </c>
      <c r="B81" s="38">
        <v>1</v>
      </c>
      <c r="C81" s="74">
        <v>980000</v>
      </c>
      <c r="D81" s="74">
        <v>360000</v>
      </c>
      <c r="E81" s="74">
        <v>400000</v>
      </c>
      <c r="F81" s="74">
        <v>80000</v>
      </c>
      <c r="G81" s="74">
        <v>48000</v>
      </c>
      <c r="H81" s="74">
        <v>120000</v>
      </c>
      <c r="I81" s="74">
        <v>380000</v>
      </c>
      <c r="J81" s="74">
        <v>120000</v>
      </c>
      <c r="K81" s="74">
        <v>180000</v>
      </c>
      <c r="L81" s="74">
        <v>200000</v>
      </c>
      <c r="M81" s="74">
        <v>3600000</v>
      </c>
      <c r="N81" s="74">
        <v>200000</v>
      </c>
      <c r="O81" s="74">
        <v>1200000</v>
      </c>
      <c r="P81" s="74">
        <v>200000</v>
      </c>
      <c r="Q81" s="40">
        <f t="shared" si="3"/>
        <v>8068000</v>
      </c>
      <c r="R81" s="40">
        <f t="shared" si="4"/>
        <v>1532920</v>
      </c>
      <c r="S81" s="40">
        <f t="shared" si="5"/>
        <v>9600920</v>
      </c>
    </row>
    <row r="82" spans="1:19" x14ac:dyDescent="0.25">
      <c r="A82" s="37" t="s">
        <v>97</v>
      </c>
      <c r="B82" s="38">
        <v>1</v>
      </c>
      <c r="C82" s="74">
        <v>980000</v>
      </c>
      <c r="D82" s="74">
        <v>360000</v>
      </c>
      <c r="E82" s="74">
        <v>400000</v>
      </c>
      <c r="F82" s="74">
        <v>80000</v>
      </c>
      <c r="G82" s="74">
        <v>48000</v>
      </c>
      <c r="H82" s="74">
        <v>120000</v>
      </c>
      <c r="I82" s="74">
        <v>380000</v>
      </c>
      <c r="J82" s="74">
        <v>120000</v>
      </c>
      <c r="K82" s="74">
        <v>180000</v>
      </c>
      <c r="L82" s="74">
        <v>200000</v>
      </c>
      <c r="M82" s="74">
        <v>3600000</v>
      </c>
      <c r="N82" s="74">
        <v>200000</v>
      </c>
      <c r="O82" s="74">
        <v>1200000</v>
      </c>
      <c r="P82" s="74">
        <v>200000</v>
      </c>
      <c r="Q82" s="40">
        <f t="shared" si="3"/>
        <v>8068000</v>
      </c>
      <c r="R82" s="40">
        <f t="shared" si="4"/>
        <v>1532920</v>
      </c>
      <c r="S82" s="40">
        <f t="shared" si="5"/>
        <v>9600920</v>
      </c>
    </row>
    <row r="83" spans="1:19" x14ac:dyDescent="0.25">
      <c r="A83" s="37" t="s">
        <v>98</v>
      </c>
      <c r="B83" s="38">
        <v>1</v>
      </c>
      <c r="C83" s="74">
        <v>980000</v>
      </c>
      <c r="D83" s="74">
        <v>360000</v>
      </c>
      <c r="E83" s="74">
        <v>400000</v>
      </c>
      <c r="F83" s="74">
        <v>80000</v>
      </c>
      <c r="G83" s="74">
        <v>48000</v>
      </c>
      <c r="H83" s="74">
        <v>120000</v>
      </c>
      <c r="I83" s="74">
        <v>380000</v>
      </c>
      <c r="J83" s="74">
        <v>120000</v>
      </c>
      <c r="K83" s="74">
        <v>180000</v>
      </c>
      <c r="L83" s="74">
        <v>200000</v>
      </c>
      <c r="M83" s="74">
        <v>3600000</v>
      </c>
      <c r="N83" s="74">
        <v>200000</v>
      </c>
      <c r="O83" s="74">
        <v>1200000</v>
      </c>
      <c r="P83" s="74">
        <v>200000</v>
      </c>
      <c r="Q83" s="40">
        <f t="shared" si="3"/>
        <v>8068000</v>
      </c>
      <c r="R83" s="40">
        <f t="shared" si="4"/>
        <v>1532920</v>
      </c>
      <c r="S83" s="40">
        <f t="shared" si="5"/>
        <v>9600920</v>
      </c>
    </row>
    <row r="84" spans="1:19" x14ac:dyDescent="0.25">
      <c r="A84" s="37" t="s">
        <v>99</v>
      </c>
      <c r="B84" s="38">
        <v>1</v>
      </c>
      <c r="C84" s="74">
        <v>980000</v>
      </c>
      <c r="D84" s="74">
        <v>360000</v>
      </c>
      <c r="E84" s="74">
        <v>400000</v>
      </c>
      <c r="F84" s="74">
        <v>80000</v>
      </c>
      <c r="G84" s="74">
        <v>48000</v>
      </c>
      <c r="H84" s="74">
        <v>120000</v>
      </c>
      <c r="I84" s="74">
        <v>380000</v>
      </c>
      <c r="J84" s="74">
        <v>120000</v>
      </c>
      <c r="K84" s="74">
        <v>180000</v>
      </c>
      <c r="L84" s="74">
        <v>200000</v>
      </c>
      <c r="M84" s="74">
        <v>3600000</v>
      </c>
      <c r="N84" s="74">
        <v>200000</v>
      </c>
      <c r="O84" s="74">
        <v>1200000</v>
      </c>
      <c r="P84" s="74">
        <v>200000</v>
      </c>
      <c r="Q84" s="40">
        <f t="shared" si="3"/>
        <v>8068000</v>
      </c>
      <c r="R84" s="40">
        <f t="shared" si="4"/>
        <v>1532920</v>
      </c>
      <c r="S84" s="40">
        <f t="shared" si="5"/>
        <v>9600920</v>
      </c>
    </row>
    <row r="85" spans="1:19" x14ac:dyDescent="0.25">
      <c r="A85" s="37" t="s">
        <v>100</v>
      </c>
      <c r="B85" s="38">
        <v>1</v>
      </c>
      <c r="C85" s="74">
        <v>980000</v>
      </c>
      <c r="D85" s="74">
        <v>360000</v>
      </c>
      <c r="E85" s="74">
        <v>400000</v>
      </c>
      <c r="F85" s="74">
        <v>80000</v>
      </c>
      <c r="G85" s="74">
        <v>48000</v>
      </c>
      <c r="H85" s="74">
        <v>120000</v>
      </c>
      <c r="I85" s="74">
        <v>380000</v>
      </c>
      <c r="J85" s="74">
        <v>120000</v>
      </c>
      <c r="K85" s="74">
        <v>180000</v>
      </c>
      <c r="L85" s="74">
        <v>200000</v>
      </c>
      <c r="M85" s="74">
        <v>3800000</v>
      </c>
      <c r="N85" s="74">
        <v>200000</v>
      </c>
      <c r="O85" s="74">
        <v>1200000</v>
      </c>
      <c r="P85" s="74">
        <v>200000</v>
      </c>
      <c r="Q85" s="40">
        <f t="shared" si="3"/>
        <v>8268000</v>
      </c>
      <c r="R85" s="40">
        <f t="shared" si="4"/>
        <v>1570920</v>
      </c>
      <c r="S85" s="40">
        <f t="shared" si="5"/>
        <v>9838920</v>
      </c>
    </row>
    <row r="86" spans="1:19" x14ac:dyDescent="0.25">
      <c r="A86" s="37" t="s">
        <v>101</v>
      </c>
      <c r="B86" s="38">
        <v>1</v>
      </c>
      <c r="C86" s="74">
        <v>980000</v>
      </c>
      <c r="D86" s="74">
        <v>360000</v>
      </c>
      <c r="E86" s="74">
        <v>400000</v>
      </c>
      <c r="F86" s="74">
        <v>80000</v>
      </c>
      <c r="G86" s="74">
        <v>48000</v>
      </c>
      <c r="H86" s="74">
        <v>120000</v>
      </c>
      <c r="I86" s="74">
        <v>380000</v>
      </c>
      <c r="J86" s="74">
        <v>120000</v>
      </c>
      <c r="K86" s="74">
        <v>180000</v>
      </c>
      <c r="L86" s="74">
        <v>200000</v>
      </c>
      <c r="M86" s="74">
        <v>3600000</v>
      </c>
      <c r="N86" s="74">
        <v>200000</v>
      </c>
      <c r="O86" s="74">
        <v>1200000</v>
      </c>
      <c r="P86" s="74">
        <v>200000</v>
      </c>
      <c r="Q86" s="40">
        <f t="shared" si="3"/>
        <v>8068000</v>
      </c>
      <c r="R86" s="40">
        <f t="shared" si="4"/>
        <v>1532920</v>
      </c>
      <c r="S86" s="40">
        <f t="shared" si="5"/>
        <v>9600920</v>
      </c>
    </row>
    <row r="87" spans="1:19" x14ac:dyDescent="0.25">
      <c r="A87" s="37" t="s">
        <v>102</v>
      </c>
      <c r="B87" s="38">
        <v>1</v>
      </c>
      <c r="C87" s="74">
        <v>980000</v>
      </c>
      <c r="D87" s="74">
        <v>360000</v>
      </c>
      <c r="E87" s="74">
        <v>400000</v>
      </c>
      <c r="F87" s="74">
        <v>80000</v>
      </c>
      <c r="G87" s="74">
        <v>48000</v>
      </c>
      <c r="H87" s="74">
        <v>120000</v>
      </c>
      <c r="I87" s="74">
        <v>380000</v>
      </c>
      <c r="J87" s="74">
        <v>120000</v>
      </c>
      <c r="K87" s="74">
        <v>180000</v>
      </c>
      <c r="L87" s="74">
        <v>200000</v>
      </c>
      <c r="M87" s="74">
        <v>3600000</v>
      </c>
      <c r="N87" s="74">
        <v>200000</v>
      </c>
      <c r="O87" s="74">
        <v>1200000</v>
      </c>
      <c r="P87" s="74">
        <v>200000</v>
      </c>
      <c r="Q87" s="40">
        <f t="shared" si="3"/>
        <v>8068000</v>
      </c>
      <c r="R87" s="40">
        <f t="shared" si="4"/>
        <v>1532920</v>
      </c>
      <c r="S87" s="40">
        <f t="shared" si="5"/>
        <v>9600920</v>
      </c>
    </row>
    <row r="88" spans="1:19" x14ac:dyDescent="0.25">
      <c r="A88" s="37" t="s">
        <v>103</v>
      </c>
      <c r="B88" s="38">
        <v>1</v>
      </c>
      <c r="C88" s="74">
        <v>980000</v>
      </c>
      <c r="D88" s="74">
        <v>360000</v>
      </c>
      <c r="E88" s="74">
        <v>400000</v>
      </c>
      <c r="F88" s="74">
        <v>80000</v>
      </c>
      <c r="G88" s="74">
        <v>48000</v>
      </c>
      <c r="H88" s="74">
        <v>120000</v>
      </c>
      <c r="I88" s="74">
        <v>380000</v>
      </c>
      <c r="J88" s="74">
        <v>120000</v>
      </c>
      <c r="K88" s="74">
        <v>180000</v>
      </c>
      <c r="L88" s="74">
        <v>200000</v>
      </c>
      <c r="M88" s="74">
        <v>3600000</v>
      </c>
      <c r="N88" s="74">
        <v>200000</v>
      </c>
      <c r="O88" s="74">
        <v>1200000</v>
      </c>
      <c r="P88" s="74">
        <v>200000</v>
      </c>
      <c r="Q88" s="40">
        <f t="shared" si="3"/>
        <v>8068000</v>
      </c>
      <c r="R88" s="40">
        <f t="shared" si="4"/>
        <v>1532920</v>
      </c>
      <c r="S88" s="40">
        <f t="shared" si="5"/>
        <v>9600920</v>
      </c>
    </row>
    <row r="89" spans="1:19" x14ac:dyDescent="0.25">
      <c r="A89" s="37" t="s">
        <v>104</v>
      </c>
      <c r="B89" s="38">
        <v>1</v>
      </c>
      <c r="C89" s="74">
        <v>980000</v>
      </c>
      <c r="D89" s="74">
        <v>360000</v>
      </c>
      <c r="E89" s="74">
        <v>400000</v>
      </c>
      <c r="F89" s="74">
        <v>80000</v>
      </c>
      <c r="G89" s="74">
        <v>48000</v>
      </c>
      <c r="H89" s="74">
        <v>120000</v>
      </c>
      <c r="I89" s="74">
        <v>380000</v>
      </c>
      <c r="J89" s="74">
        <v>120000</v>
      </c>
      <c r="K89" s="74">
        <v>180000</v>
      </c>
      <c r="L89" s="74">
        <v>200000</v>
      </c>
      <c r="M89" s="74">
        <v>3600000</v>
      </c>
      <c r="N89" s="74">
        <v>200000</v>
      </c>
      <c r="O89" s="74">
        <v>1200000</v>
      </c>
      <c r="P89" s="74">
        <v>200000</v>
      </c>
      <c r="Q89" s="40">
        <f t="shared" si="3"/>
        <v>8068000</v>
      </c>
      <c r="R89" s="40">
        <f t="shared" si="4"/>
        <v>1532920</v>
      </c>
      <c r="S89" s="40">
        <f t="shared" si="5"/>
        <v>9600920</v>
      </c>
    </row>
    <row r="90" spans="1:19" x14ac:dyDescent="0.25">
      <c r="A90" s="37" t="s">
        <v>105</v>
      </c>
      <c r="B90" s="38">
        <v>1</v>
      </c>
      <c r="C90" s="74">
        <v>980000</v>
      </c>
      <c r="D90" s="74">
        <v>360000</v>
      </c>
      <c r="E90" s="74">
        <v>400000</v>
      </c>
      <c r="F90" s="74">
        <v>80000</v>
      </c>
      <c r="G90" s="74">
        <v>48000</v>
      </c>
      <c r="H90" s="74">
        <v>120000</v>
      </c>
      <c r="I90" s="74">
        <v>380000</v>
      </c>
      <c r="J90" s="74">
        <v>120000</v>
      </c>
      <c r="K90" s="74">
        <v>180000</v>
      </c>
      <c r="L90" s="74">
        <v>200000</v>
      </c>
      <c r="M90" s="74">
        <v>3600000</v>
      </c>
      <c r="N90" s="74">
        <v>200000</v>
      </c>
      <c r="O90" s="74">
        <v>1200000</v>
      </c>
      <c r="P90" s="74">
        <v>200000</v>
      </c>
      <c r="Q90" s="40">
        <f t="shared" si="3"/>
        <v>8068000</v>
      </c>
      <c r="R90" s="40">
        <f t="shared" si="4"/>
        <v>1532920</v>
      </c>
      <c r="S90" s="40">
        <f t="shared" si="5"/>
        <v>9600920</v>
      </c>
    </row>
    <row r="91" spans="1:19" x14ac:dyDescent="0.25">
      <c r="A91" s="37" t="s">
        <v>106</v>
      </c>
      <c r="B91" s="38">
        <v>1</v>
      </c>
      <c r="C91" s="74">
        <v>980000</v>
      </c>
      <c r="D91" s="74">
        <v>360000</v>
      </c>
      <c r="E91" s="74">
        <v>400000</v>
      </c>
      <c r="F91" s="74">
        <v>80000</v>
      </c>
      <c r="G91" s="74">
        <v>48000</v>
      </c>
      <c r="H91" s="74">
        <v>120000</v>
      </c>
      <c r="I91" s="74">
        <v>380000</v>
      </c>
      <c r="J91" s="74">
        <v>120000</v>
      </c>
      <c r="K91" s="74">
        <v>180000</v>
      </c>
      <c r="L91" s="74">
        <v>200000</v>
      </c>
      <c r="M91" s="74">
        <v>3600000</v>
      </c>
      <c r="N91" s="74">
        <v>200000</v>
      </c>
      <c r="O91" s="74">
        <v>1200000</v>
      </c>
      <c r="P91" s="74">
        <v>200000</v>
      </c>
      <c r="Q91" s="40">
        <f t="shared" si="3"/>
        <v>8068000</v>
      </c>
      <c r="R91" s="40">
        <f t="shared" si="4"/>
        <v>1532920</v>
      </c>
      <c r="S91" s="40">
        <f t="shared" si="5"/>
        <v>9600920</v>
      </c>
    </row>
    <row r="92" spans="1:19" x14ac:dyDescent="0.25">
      <c r="A92" s="37" t="s">
        <v>107</v>
      </c>
      <c r="B92" s="38">
        <v>1</v>
      </c>
      <c r="C92" s="74">
        <v>980000</v>
      </c>
      <c r="D92" s="74">
        <v>360000</v>
      </c>
      <c r="E92" s="74">
        <v>400000</v>
      </c>
      <c r="F92" s="74">
        <v>80000</v>
      </c>
      <c r="G92" s="74">
        <v>48000</v>
      </c>
      <c r="H92" s="74">
        <v>120000</v>
      </c>
      <c r="I92" s="74">
        <v>380000</v>
      </c>
      <c r="J92" s="74">
        <v>120000</v>
      </c>
      <c r="K92" s="74">
        <v>180000</v>
      </c>
      <c r="L92" s="74">
        <v>200000</v>
      </c>
      <c r="M92" s="74">
        <v>3600000</v>
      </c>
      <c r="N92" s="74">
        <v>200000</v>
      </c>
      <c r="O92" s="74">
        <v>1200000</v>
      </c>
      <c r="P92" s="74">
        <v>200000</v>
      </c>
      <c r="Q92" s="40">
        <f t="shared" si="3"/>
        <v>8068000</v>
      </c>
      <c r="R92" s="40">
        <f t="shared" si="4"/>
        <v>1532920</v>
      </c>
      <c r="S92" s="40">
        <f t="shared" si="5"/>
        <v>9600920</v>
      </c>
    </row>
    <row r="93" spans="1:19" x14ac:dyDescent="0.25">
      <c r="A93" s="37" t="s">
        <v>108</v>
      </c>
      <c r="B93" s="38">
        <v>1</v>
      </c>
      <c r="C93" s="74">
        <v>980000</v>
      </c>
      <c r="D93" s="74">
        <v>360000</v>
      </c>
      <c r="E93" s="74">
        <v>400000</v>
      </c>
      <c r="F93" s="74">
        <v>80000</v>
      </c>
      <c r="G93" s="74">
        <v>48000</v>
      </c>
      <c r="H93" s="74">
        <v>120000</v>
      </c>
      <c r="I93" s="74">
        <v>380000</v>
      </c>
      <c r="J93" s="74">
        <v>120000</v>
      </c>
      <c r="K93" s="74">
        <v>180000</v>
      </c>
      <c r="L93" s="74">
        <v>200000</v>
      </c>
      <c r="M93" s="74">
        <v>3600000</v>
      </c>
      <c r="N93" s="74">
        <v>200000</v>
      </c>
      <c r="O93" s="74">
        <v>1200000</v>
      </c>
      <c r="P93" s="74">
        <v>200000</v>
      </c>
      <c r="Q93" s="40">
        <f t="shared" si="3"/>
        <v>8068000</v>
      </c>
      <c r="R93" s="40">
        <f t="shared" si="4"/>
        <v>1532920</v>
      </c>
      <c r="S93" s="40">
        <f t="shared" si="5"/>
        <v>9600920</v>
      </c>
    </row>
    <row r="94" spans="1:19" x14ac:dyDescent="0.25">
      <c r="A94" s="41" t="s">
        <v>109</v>
      </c>
      <c r="B94" s="38">
        <v>1</v>
      </c>
      <c r="C94" s="74">
        <v>980000</v>
      </c>
      <c r="D94" s="74">
        <v>360000</v>
      </c>
      <c r="E94" s="74">
        <v>400000</v>
      </c>
      <c r="F94" s="74">
        <v>80000</v>
      </c>
      <c r="G94" s="74">
        <v>48000</v>
      </c>
      <c r="H94" s="74">
        <v>120000</v>
      </c>
      <c r="I94" s="74">
        <v>380000</v>
      </c>
      <c r="J94" s="74">
        <v>120000</v>
      </c>
      <c r="K94" s="74">
        <v>180000</v>
      </c>
      <c r="L94" s="74">
        <v>200000</v>
      </c>
      <c r="M94" s="74">
        <v>3200000</v>
      </c>
      <c r="N94" s="74">
        <v>200000</v>
      </c>
      <c r="O94" s="74">
        <v>1200000</v>
      </c>
      <c r="P94" s="74">
        <v>200000</v>
      </c>
      <c r="Q94" s="40">
        <f t="shared" si="3"/>
        <v>7668000</v>
      </c>
      <c r="R94" s="40">
        <f t="shared" si="4"/>
        <v>1456920</v>
      </c>
      <c r="S94" s="40">
        <f t="shared" si="5"/>
        <v>9124920</v>
      </c>
    </row>
    <row r="95" spans="1:19" x14ac:dyDescent="0.25">
      <c r="A95" s="41" t="s">
        <v>110</v>
      </c>
      <c r="B95" s="38">
        <v>1</v>
      </c>
      <c r="C95" s="74">
        <v>980000</v>
      </c>
      <c r="D95" s="74">
        <v>360000</v>
      </c>
      <c r="E95" s="74">
        <v>400000</v>
      </c>
      <c r="F95" s="74">
        <v>80000</v>
      </c>
      <c r="G95" s="74">
        <v>48000</v>
      </c>
      <c r="H95" s="74">
        <v>120000</v>
      </c>
      <c r="I95" s="74">
        <v>380000</v>
      </c>
      <c r="J95" s="74">
        <v>120000</v>
      </c>
      <c r="K95" s="74">
        <v>180000</v>
      </c>
      <c r="L95" s="74">
        <v>200000</v>
      </c>
      <c r="M95" s="74">
        <v>3600000</v>
      </c>
      <c r="N95" s="74">
        <v>200000</v>
      </c>
      <c r="O95" s="74">
        <v>1200000</v>
      </c>
      <c r="P95" s="74">
        <v>200000</v>
      </c>
      <c r="Q95" s="40">
        <f t="shared" si="3"/>
        <v>8068000</v>
      </c>
      <c r="R95" s="40">
        <f t="shared" si="4"/>
        <v>1532920</v>
      </c>
      <c r="S95" s="40">
        <f t="shared" si="5"/>
        <v>9600920</v>
      </c>
    </row>
    <row r="96" spans="1:19" x14ac:dyDescent="0.25">
      <c r="A96" s="41" t="s">
        <v>111</v>
      </c>
      <c r="B96" s="38">
        <v>1</v>
      </c>
      <c r="C96" s="74">
        <v>980000</v>
      </c>
      <c r="D96" s="74">
        <v>360000</v>
      </c>
      <c r="E96" s="74">
        <v>400000</v>
      </c>
      <c r="F96" s="74">
        <v>80000</v>
      </c>
      <c r="G96" s="74">
        <v>48000</v>
      </c>
      <c r="H96" s="74">
        <v>120000</v>
      </c>
      <c r="I96" s="74">
        <v>380000</v>
      </c>
      <c r="J96" s="74">
        <v>120000</v>
      </c>
      <c r="K96" s="74">
        <v>180000</v>
      </c>
      <c r="L96" s="74">
        <v>200000</v>
      </c>
      <c r="M96" s="74">
        <v>3800000</v>
      </c>
      <c r="N96" s="74">
        <v>200000</v>
      </c>
      <c r="O96" s="74">
        <v>1200000</v>
      </c>
      <c r="P96" s="74">
        <v>200000</v>
      </c>
      <c r="Q96" s="40">
        <f t="shared" si="3"/>
        <v>8268000</v>
      </c>
      <c r="R96" s="40">
        <f t="shared" si="4"/>
        <v>1570920</v>
      </c>
      <c r="S96" s="40">
        <f t="shared" si="5"/>
        <v>9838920</v>
      </c>
    </row>
    <row r="97" spans="1:19" x14ac:dyDescent="0.25">
      <c r="A97" s="41" t="s">
        <v>112</v>
      </c>
      <c r="B97" s="38">
        <v>1</v>
      </c>
      <c r="C97" s="74">
        <v>980000</v>
      </c>
      <c r="D97" s="74">
        <v>360000</v>
      </c>
      <c r="E97" s="74">
        <v>400000</v>
      </c>
      <c r="F97" s="74">
        <v>80000</v>
      </c>
      <c r="G97" s="74">
        <v>48000</v>
      </c>
      <c r="H97" s="74">
        <v>120000</v>
      </c>
      <c r="I97" s="74">
        <v>380000</v>
      </c>
      <c r="J97" s="74">
        <v>120000</v>
      </c>
      <c r="K97" s="74">
        <v>180000</v>
      </c>
      <c r="L97" s="74">
        <v>200000</v>
      </c>
      <c r="M97" s="74">
        <v>3600000</v>
      </c>
      <c r="N97" s="74">
        <v>200000</v>
      </c>
      <c r="O97" s="74">
        <v>1200000</v>
      </c>
      <c r="P97" s="74">
        <v>200000</v>
      </c>
      <c r="Q97" s="40">
        <f t="shared" si="3"/>
        <v>8068000</v>
      </c>
      <c r="R97" s="40">
        <f t="shared" si="4"/>
        <v>1532920</v>
      </c>
      <c r="S97" s="40">
        <f t="shared" si="5"/>
        <v>9600920</v>
      </c>
    </row>
    <row r="98" spans="1:19" x14ac:dyDescent="0.25">
      <c r="A98" s="41" t="s">
        <v>113</v>
      </c>
      <c r="B98" s="38">
        <v>1</v>
      </c>
      <c r="C98" s="74">
        <v>980000</v>
      </c>
      <c r="D98" s="74">
        <v>360000</v>
      </c>
      <c r="E98" s="74">
        <v>400000</v>
      </c>
      <c r="F98" s="74">
        <v>80000</v>
      </c>
      <c r="G98" s="74">
        <v>48000</v>
      </c>
      <c r="H98" s="74">
        <v>120000</v>
      </c>
      <c r="I98" s="74">
        <v>380000</v>
      </c>
      <c r="J98" s="74">
        <v>120000</v>
      </c>
      <c r="K98" s="74">
        <v>180000</v>
      </c>
      <c r="L98" s="74">
        <v>200000</v>
      </c>
      <c r="M98" s="74">
        <v>3200000</v>
      </c>
      <c r="N98" s="74">
        <v>200000</v>
      </c>
      <c r="O98" s="74">
        <v>1200000</v>
      </c>
      <c r="P98" s="74">
        <v>200000</v>
      </c>
      <c r="Q98" s="40">
        <f t="shared" si="3"/>
        <v>7668000</v>
      </c>
      <c r="R98" s="40">
        <f t="shared" si="4"/>
        <v>1456920</v>
      </c>
      <c r="S98" s="40">
        <f t="shared" si="5"/>
        <v>9124920</v>
      </c>
    </row>
    <row r="99" spans="1:19" x14ac:dyDescent="0.25">
      <c r="A99" s="41" t="s">
        <v>114</v>
      </c>
      <c r="B99" s="38">
        <v>1</v>
      </c>
      <c r="C99" s="74">
        <v>980000</v>
      </c>
      <c r="D99" s="74">
        <v>360000</v>
      </c>
      <c r="E99" s="74">
        <v>400000</v>
      </c>
      <c r="F99" s="74">
        <v>80000</v>
      </c>
      <c r="G99" s="74">
        <v>48000</v>
      </c>
      <c r="H99" s="74">
        <v>120000</v>
      </c>
      <c r="I99" s="74">
        <v>380000</v>
      </c>
      <c r="J99" s="74">
        <v>120000</v>
      </c>
      <c r="K99" s="74">
        <v>180000</v>
      </c>
      <c r="L99" s="74">
        <v>200000</v>
      </c>
      <c r="M99" s="74">
        <v>3200000</v>
      </c>
      <c r="N99" s="74">
        <v>200000</v>
      </c>
      <c r="O99" s="74">
        <v>1200000</v>
      </c>
      <c r="P99" s="74">
        <v>200000</v>
      </c>
      <c r="Q99" s="40">
        <f t="shared" si="3"/>
        <v>7668000</v>
      </c>
      <c r="R99" s="40">
        <f t="shared" si="4"/>
        <v>1456920</v>
      </c>
      <c r="S99" s="40">
        <f t="shared" si="5"/>
        <v>9124920</v>
      </c>
    </row>
    <row r="100" spans="1:19" x14ac:dyDescent="0.25">
      <c r="A100" s="41" t="s">
        <v>115</v>
      </c>
      <c r="B100" s="38">
        <v>1</v>
      </c>
      <c r="C100" s="74">
        <v>980000</v>
      </c>
      <c r="D100" s="74">
        <v>360000</v>
      </c>
      <c r="E100" s="74">
        <v>400000</v>
      </c>
      <c r="F100" s="74">
        <v>80000</v>
      </c>
      <c r="G100" s="74">
        <v>48000</v>
      </c>
      <c r="H100" s="74">
        <v>120000</v>
      </c>
      <c r="I100" s="74">
        <v>380000</v>
      </c>
      <c r="J100" s="74">
        <v>120000</v>
      </c>
      <c r="K100" s="74">
        <v>180000</v>
      </c>
      <c r="L100" s="74">
        <v>200000</v>
      </c>
      <c r="M100" s="74">
        <v>3200000</v>
      </c>
      <c r="N100" s="74">
        <v>200000</v>
      </c>
      <c r="O100" s="74">
        <v>1200000</v>
      </c>
      <c r="P100" s="74">
        <v>200000</v>
      </c>
      <c r="Q100" s="40">
        <f t="shared" si="3"/>
        <v>7668000</v>
      </c>
      <c r="R100" s="40">
        <f t="shared" si="4"/>
        <v>1456920</v>
      </c>
      <c r="S100" s="40">
        <f t="shared" si="5"/>
        <v>9124920</v>
      </c>
    </row>
    <row r="101" spans="1:19" x14ac:dyDescent="0.25">
      <c r="A101" s="41" t="s">
        <v>116</v>
      </c>
      <c r="B101" s="38">
        <v>1</v>
      </c>
      <c r="C101" s="74">
        <v>980000</v>
      </c>
      <c r="D101" s="74">
        <v>360000</v>
      </c>
      <c r="E101" s="74">
        <v>400000</v>
      </c>
      <c r="F101" s="74">
        <v>80000</v>
      </c>
      <c r="G101" s="74">
        <v>48000</v>
      </c>
      <c r="H101" s="74">
        <v>120000</v>
      </c>
      <c r="I101" s="74">
        <v>380000</v>
      </c>
      <c r="J101" s="74">
        <v>120000</v>
      </c>
      <c r="K101" s="74">
        <v>180000</v>
      </c>
      <c r="L101" s="74">
        <v>200000</v>
      </c>
      <c r="M101" s="74">
        <v>3200000</v>
      </c>
      <c r="N101" s="74">
        <v>200000</v>
      </c>
      <c r="O101" s="74">
        <v>1200000</v>
      </c>
      <c r="P101" s="74">
        <v>200000</v>
      </c>
      <c r="Q101" s="40">
        <f t="shared" si="3"/>
        <v>7668000</v>
      </c>
      <c r="R101" s="40">
        <f t="shared" si="4"/>
        <v>1456920</v>
      </c>
      <c r="S101" s="40">
        <f t="shared" si="5"/>
        <v>9124920</v>
      </c>
    </row>
    <row r="102" spans="1:19" x14ac:dyDescent="0.25">
      <c r="A102" s="41" t="s">
        <v>117</v>
      </c>
      <c r="B102" s="38">
        <v>1</v>
      </c>
      <c r="C102" s="74">
        <v>980000</v>
      </c>
      <c r="D102" s="74">
        <v>360000</v>
      </c>
      <c r="E102" s="74">
        <v>400000</v>
      </c>
      <c r="F102" s="74">
        <v>80000</v>
      </c>
      <c r="G102" s="74">
        <v>48000</v>
      </c>
      <c r="H102" s="74">
        <v>120000</v>
      </c>
      <c r="I102" s="74">
        <v>380000</v>
      </c>
      <c r="J102" s="74">
        <v>120000</v>
      </c>
      <c r="K102" s="74">
        <v>180000</v>
      </c>
      <c r="L102" s="74">
        <v>200000</v>
      </c>
      <c r="M102" s="74">
        <v>3600000</v>
      </c>
      <c r="N102" s="74">
        <v>200000</v>
      </c>
      <c r="O102" s="74">
        <v>1200000</v>
      </c>
      <c r="P102" s="74">
        <v>200000</v>
      </c>
      <c r="Q102" s="40">
        <f t="shared" si="3"/>
        <v>8068000</v>
      </c>
      <c r="R102" s="40">
        <f t="shared" si="4"/>
        <v>1532920</v>
      </c>
      <c r="S102" s="40">
        <f t="shared" si="5"/>
        <v>9600920</v>
      </c>
    </row>
    <row r="103" spans="1:19" x14ac:dyDescent="0.25">
      <c r="A103" s="41" t="s">
        <v>118</v>
      </c>
      <c r="B103" s="38">
        <v>1</v>
      </c>
      <c r="C103" s="74">
        <v>980000</v>
      </c>
      <c r="D103" s="74">
        <v>360000</v>
      </c>
      <c r="E103" s="74">
        <v>400000</v>
      </c>
      <c r="F103" s="74">
        <v>80000</v>
      </c>
      <c r="G103" s="74">
        <v>48000</v>
      </c>
      <c r="H103" s="74">
        <v>120000</v>
      </c>
      <c r="I103" s="74">
        <v>380000</v>
      </c>
      <c r="J103" s="74">
        <v>120000</v>
      </c>
      <c r="K103" s="74">
        <v>180000</v>
      </c>
      <c r="L103" s="74">
        <v>200000</v>
      </c>
      <c r="M103" s="74">
        <v>3600000</v>
      </c>
      <c r="N103" s="74">
        <v>200000</v>
      </c>
      <c r="O103" s="74">
        <v>1200000</v>
      </c>
      <c r="P103" s="74">
        <v>200000</v>
      </c>
      <c r="Q103" s="40">
        <f t="shared" si="3"/>
        <v>8068000</v>
      </c>
      <c r="R103" s="40">
        <f t="shared" si="4"/>
        <v>1532920</v>
      </c>
      <c r="S103" s="40">
        <f t="shared" si="5"/>
        <v>9600920</v>
      </c>
    </row>
    <row r="104" spans="1:19" x14ac:dyDescent="0.25">
      <c r="A104" s="41" t="s">
        <v>119</v>
      </c>
      <c r="B104" s="38">
        <v>1</v>
      </c>
      <c r="C104" s="74">
        <v>980000</v>
      </c>
      <c r="D104" s="74">
        <v>360000</v>
      </c>
      <c r="E104" s="74">
        <v>400000</v>
      </c>
      <c r="F104" s="74">
        <v>80000</v>
      </c>
      <c r="G104" s="74">
        <v>48000</v>
      </c>
      <c r="H104" s="74">
        <v>120000</v>
      </c>
      <c r="I104" s="74">
        <v>380000</v>
      </c>
      <c r="J104" s="74">
        <v>120000</v>
      </c>
      <c r="K104" s="74">
        <v>180000</v>
      </c>
      <c r="L104" s="74">
        <v>200000</v>
      </c>
      <c r="M104" s="74">
        <v>4600000</v>
      </c>
      <c r="N104" s="74">
        <v>200000</v>
      </c>
      <c r="O104" s="74">
        <v>1200000</v>
      </c>
      <c r="P104" s="74">
        <v>200000</v>
      </c>
      <c r="Q104" s="40">
        <f t="shared" si="3"/>
        <v>9068000</v>
      </c>
      <c r="R104" s="40">
        <f t="shared" si="4"/>
        <v>1722920</v>
      </c>
      <c r="S104" s="40">
        <f t="shared" si="5"/>
        <v>10790920</v>
      </c>
    </row>
    <row r="105" spans="1:19" x14ac:dyDescent="0.25">
      <c r="A105" s="41" t="s">
        <v>120</v>
      </c>
      <c r="B105" s="38">
        <v>1</v>
      </c>
      <c r="C105" s="74">
        <v>980000</v>
      </c>
      <c r="D105" s="74">
        <v>360000</v>
      </c>
      <c r="E105" s="74">
        <v>400000</v>
      </c>
      <c r="F105" s="74">
        <v>80000</v>
      </c>
      <c r="G105" s="74">
        <v>48000</v>
      </c>
      <c r="H105" s="74">
        <v>120000</v>
      </c>
      <c r="I105" s="74">
        <v>380000</v>
      </c>
      <c r="J105" s="74">
        <v>120000</v>
      </c>
      <c r="K105" s="74">
        <v>180000</v>
      </c>
      <c r="L105" s="74">
        <v>200000</v>
      </c>
      <c r="M105" s="74">
        <v>3600000</v>
      </c>
      <c r="N105" s="74">
        <v>200000</v>
      </c>
      <c r="O105" s="74">
        <v>1200000</v>
      </c>
      <c r="P105" s="74">
        <v>200000</v>
      </c>
      <c r="Q105" s="40">
        <f t="shared" ref="Q105:Q133" si="6">SUM(C105:P105)</f>
        <v>8068000</v>
      </c>
      <c r="R105" s="40">
        <f t="shared" si="4"/>
        <v>1532920</v>
      </c>
      <c r="S105" s="40">
        <f t="shared" si="5"/>
        <v>9600920</v>
      </c>
    </row>
    <row r="106" spans="1:19" x14ac:dyDescent="0.25">
      <c r="A106" s="41" t="s">
        <v>121</v>
      </c>
      <c r="B106" s="38">
        <v>1</v>
      </c>
      <c r="C106" s="74">
        <v>980000</v>
      </c>
      <c r="D106" s="74">
        <v>360000</v>
      </c>
      <c r="E106" s="74">
        <v>400000</v>
      </c>
      <c r="F106" s="74">
        <v>80000</v>
      </c>
      <c r="G106" s="74">
        <v>48000</v>
      </c>
      <c r="H106" s="74">
        <v>120000</v>
      </c>
      <c r="I106" s="74">
        <v>380000</v>
      </c>
      <c r="J106" s="74">
        <v>120000</v>
      </c>
      <c r="K106" s="74">
        <v>180000</v>
      </c>
      <c r="L106" s="74">
        <v>200000</v>
      </c>
      <c r="M106" s="74">
        <v>3600000</v>
      </c>
      <c r="N106" s="74">
        <v>200000</v>
      </c>
      <c r="O106" s="74">
        <v>1200000</v>
      </c>
      <c r="P106" s="74">
        <v>200000</v>
      </c>
      <c r="Q106" s="40">
        <f t="shared" si="6"/>
        <v>8068000</v>
      </c>
      <c r="R106" s="40">
        <f t="shared" si="4"/>
        <v>1532920</v>
      </c>
      <c r="S106" s="40">
        <f t="shared" si="5"/>
        <v>9600920</v>
      </c>
    </row>
    <row r="107" spans="1:19" x14ac:dyDescent="0.25">
      <c r="A107" s="41" t="s">
        <v>122</v>
      </c>
      <c r="B107" s="38">
        <v>1</v>
      </c>
      <c r="C107" s="74">
        <v>980000</v>
      </c>
      <c r="D107" s="74">
        <v>360000</v>
      </c>
      <c r="E107" s="74">
        <v>400000</v>
      </c>
      <c r="F107" s="74">
        <v>80000</v>
      </c>
      <c r="G107" s="74">
        <v>48000</v>
      </c>
      <c r="H107" s="74">
        <v>120000</v>
      </c>
      <c r="I107" s="74">
        <v>380000</v>
      </c>
      <c r="J107" s="74">
        <v>120000</v>
      </c>
      <c r="K107" s="74">
        <v>180000</v>
      </c>
      <c r="L107" s="74">
        <v>200000</v>
      </c>
      <c r="M107" s="74">
        <v>3600000</v>
      </c>
      <c r="N107" s="74">
        <v>200000</v>
      </c>
      <c r="O107" s="74">
        <v>1200000</v>
      </c>
      <c r="P107" s="74">
        <v>200000</v>
      </c>
      <c r="Q107" s="40">
        <f t="shared" si="6"/>
        <v>8068000</v>
      </c>
      <c r="R107" s="40">
        <f t="shared" si="4"/>
        <v>1532920</v>
      </c>
      <c r="S107" s="40">
        <f t="shared" si="5"/>
        <v>9600920</v>
      </c>
    </row>
    <row r="108" spans="1:19" x14ac:dyDescent="0.25">
      <c r="A108" s="41" t="s">
        <v>123</v>
      </c>
      <c r="B108" s="38">
        <v>1</v>
      </c>
      <c r="C108" s="74">
        <v>980000</v>
      </c>
      <c r="D108" s="74">
        <v>360000</v>
      </c>
      <c r="E108" s="74">
        <v>400000</v>
      </c>
      <c r="F108" s="74">
        <v>80000</v>
      </c>
      <c r="G108" s="74">
        <v>48000</v>
      </c>
      <c r="H108" s="74">
        <v>120000</v>
      </c>
      <c r="I108" s="74">
        <v>380000</v>
      </c>
      <c r="J108" s="74">
        <v>120000</v>
      </c>
      <c r="K108" s="74">
        <v>180000</v>
      </c>
      <c r="L108" s="74">
        <v>200000</v>
      </c>
      <c r="M108" s="74">
        <v>3600000</v>
      </c>
      <c r="N108" s="74">
        <v>200000</v>
      </c>
      <c r="O108" s="74">
        <v>1200000</v>
      </c>
      <c r="P108" s="74">
        <v>200000</v>
      </c>
      <c r="Q108" s="40">
        <f t="shared" si="6"/>
        <v>8068000</v>
      </c>
      <c r="R108" s="40">
        <f t="shared" si="4"/>
        <v>1532920</v>
      </c>
      <c r="S108" s="40">
        <f t="shared" si="5"/>
        <v>9600920</v>
      </c>
    </row>
    <row r="109" spans="1:19" x14ac:dyDescent="0.25">
      <c r="A109" s="41" t="s">
        <v>124</v>
      </c>
      <c r="B109" s="38">
        <v>1</v>
      </c>
      <c r="C109" s="74">
        <v>980000</v>
      </c>
      <c r="D109" s="74">
        <v>360000</v>
      </c>
      <c r="E109" s="74">
        <v>400000</v>
      </c>
      <c r="F109" s="74">
        <v>80000</v>
      </c>
      <c r="G109" s="74">
        <v>48000</v>
      </c>
      <c r="H109" s="74">
        <v>120000</v>
      </c>
      <c r="I109" s="74">
        <v>380000</v>
      </c>
      <c r="J109" s="74">
        <v>120000</v>
      </c>
      <c r="K109" s="74">
        <v>180000</v>
      </c>
      <c r="L109" s="74">
        <v>200000</v>
      </c>
      <c r="M109" s="74">
        <v>3600000</v>
      </c>
      <c r="N109" s="74">
        <v>200000</v>
      </c>
      <c r="O109" s="74">
        <v>1200000</v>
      </c>
      <c r="P109" s="74">
        <v>200000</v>
      </c>
      <c r="Q109" s="40">
        <f t="shared" si="6"/>
        <v>8068000</v>
      </c>
      <c r="R109" s="40">
        <f t="shared" si="4"/>
        <v>1532920</v>
      </c>
      <c r="S109" s="40">
        <f t="shared" si="5"/>
        <v>9600920</v>
      </c>
    </row>
    <row r="110" spans="1:19" x14ac:dyDescent="0.25">
      <c r="A110" s="41" t="s">
        <v>125</v>
      </c>
      <c r="B110" s="38">
        <v>1</v>
      </c>
      <c r="C110" s="74">
        <v>980000</v>
      </c>
      <c r="D110" s="74">
        <v>360000</v>
      </c>
      <c r="E110" s="74">
        <v>400000</v>
      </c>
      <c r="F110" s="74">
        <v>80000</v>
      </c>
      <c r="G110" s="74">
        <v>48000</v>
      </c>
      <c r="H110" s="74">
        <v>120000</v>
      </c>
      <c r="I110" s="74">
        <v>380000</v>
      </c>
      <c r="J110" s="74">
        <v>120000</v>
      </c>
      <c r="K110" s="74">
        <v>180000</v>
      </c>
      <c r="L110" s="74">
        <v>200000</v>
      </c>
      <c r="M110" s="74">
        <v>3600000</v>
      </c>
      <c r="N110" s="74">
        <v>200000</v>
      </c>
      <c r="O110" s="74">
        <v>1200000</v>
      </c>
      <c r="P110" s="74">
        <v>200000</v>
      </c>
      <c r="Q110" s="40">
        <f t="shared" si="6"/>
        <v>8068000</v>
      </c>
      <c r="R110" s="40">
        <f t="shared" si="4"/>
        <v>1532920</v>
      </c>
      <c r="S110" s="40">
        <f t="shared" si="5"/>
        <v>9600920</v>
      </c>
    </row>
    <row r="111" spans="1:19" x14ac:dyDescent="0.25">
      <c r="A111" s="41" t="s">
        <v>126</v>
      </c>
      <c r="B111" s="38">
        <v>1</v>
      </c>
      <c r="C111" s="74">
        <v>980000</v>
      </c>
      <c r="D111" s="74">
        <v>360000</v>
      </c>
      <c r="E111" s="74">
        <v>400000</v>
      </c>
      <c r="F111" s="74">
        <v>80000</v>
      </c>
      <c r="G111" s="74">
        <v>48000</v>
      </c>
      <c r="H111" s="74">
        <v>120000</v>
      </c>
      <c r="I111" s="74">
        <v>380000</v>
      </c>
      <c r="J111" s="74">
        <v>120000</v>
      </c>
      <c r="K111" s="74">
        <v>180000</v>
      </c>
      <c r="L111" s="74">
        <v>200000</v>
      </c>
      <c r="M111" s="74">
        <v>2600000</v>
      </c>
      <c r="N111" s="74">
        <v>200000</v>
      </c>
      <c r="O111" s="74">
        <v>1200000</v>
      </c>
      <c r="P111" s="74">
        <v>200000</v>
      </c>
      <c r="Q111" s="40">
        <f t="shared" si="6"/>
        <v>7068000</v>
      </c>
      <c r="R111" s="40">
        <f t="shared" si="4"/>
        <v>1342920</v>
      </c>
      <c r="S111" s="40">
        <f t="shared" si="5"/>
        <v>8410920</v>
      </c>
    </row>
    <row r="112" spans="1:19" x14ac:dyDescent="0.25">
      <c r="A112" s="41" t="s">
        <v>127</v>
      </c>
      <c r="B112" s="38">
        <v>1</v>
      </c>
      <c r="C112" s="74">
        <v>980000</v>
      </c>
      <c r="D112" s="74">
        <v>360000</v>
      </c>
      <c r="E112" s="74">
        <v>400000</v>
      </c>
      <c r="F112" s="74">
        <v>80000</v>
      </c>
      <c r="G112" s="74">
        <v>48000</v>
      </c>
      <c r="H112" s="74">
        <v>120000</v>
      </c>
      <c r="I112" s="74">
        <v>380000</v>
      </c>
      <c r="J112" s="74">
        <v>120000</v>
      </c>
      <c r="K112" s="74">
        <v>180000</v>
      </c>
      <c r="L112" s="74">
        <v>200000</v>
      </c>
      <c r="M112" s="74">
        <v>2600000</v>
      </c>
      <c r="N112" s="74">
        <v>200000</v>
      </c>
      <c r="O112" s="74">
        <v>1200000</v>
      </c>
      <c r="P112" s="74">
        <v>200000</v>
      </c>
      <c r="Q112" s="40">
        <f t="shared" si="6"/>
        <v>7068000</v>
      </c>
      <c r="R112" s="40">
        <f t="shared" si="4"/>
        <v>1342920</v>
      </c>
      <c r="S112" s="40">
        <f t="shared" si="5"/>
        <v>8410920</v>
      </c>
    </row>
    <row r="113" spans="1:19" x14ac:dyDescent="0.25">
      <c r="A113" s="41" t="s">
        <v>128</v>
      </c>
      <c r="B113" s="38">
        <v>1</v>
      </c>
      <c r="C113" s="74">
        <v>980000</v>
      </c>
      <c r="D113" s="74">
        <v>360000</v>
      </c>
      <c r="E113" s="74">
        <v>400000</v>
      </c>
      <c r="F113" s="74">
        <v>80000</v>
      </c>
      <c r="G113" s="74">
        <v>48000</v>
      </c>
      <c r="H113" s="74">
        <v>120000</v>
      </c>
      <c r="I113" s="74">
        <v>380000</v>
      </c>
      <c r="J113" s="74">
        <v>120000</v>
      </c>
      <c r="K113" s="74">
        <v>180000</v>
      </c>
      <c r="L113" s="74">
        <v>200000</v>
      </c>
      <c r="M113" s="74">
        <v>2600000</v>
      </c>
      <c r="N113" s="74">
        <v>200000</v>
      </c>
      <c r="O113" s="74">
        <v>1200000</v>
      </c>
      <c r="P113" s="74">
        <v>200000</v>
      </c>
      <c r="Q113" s="40">
        <f t="shared" si="6"/>
        <v>7068000</v>
      </c>
      <c r="R113" s="40">
        <f t="shared" si="4"/>
        <v>1342920</v>
      </c>
      <c r="S113" s="40">
        <f t="shared" si="5"/>
        <v>8410920</v>
      </c>
    </row>
    <row r="114" spans="1:19" x14ac:dyDescent="0.25">
      <c r="A114" s="41" t="s">
        <v>129</v>
      </c>
      <c r="B114" s="38">
        <v>1</v>
      </c>
      <c r="C114" s="74">
        <v>980000</v>
      </c>
      <c r="D114" s="74">
        <v>360000</v>
      </c>
      <c r="E114" s="74">
        <v>400000</v>
      </c>
      <c r="F114" s="74">
        <v>80000</v>
      </c>
      <c r="G114" s="74">
        <v>48000</v>
      </c>
      <c r="H114" s="74">
        <v>120000</v>
      </c>
      <c r="I114" s="74">
        <v>380000</v>
      </c>
      <c r="J114" s="74">
        <v>120000</v>
      </c>
      <c r="K114" s="74">
        <v>180000</v>
      </c>
      <c r="L114" s="74">
        <v>200000</v>
      </c>
      <c r="M114" s="74">
        <v>2600000</v>
      </c>
      <c r="N114" s="74">
        <v>200000</v>
      </c>
      <c r="O114" s="74">
        <v>1200000</v>
      </c>
      <c r="P114" s="74">
        <v>200000</v>
      </c>
      <c r="Q114" s="40">
        <f t="shared" si="6"/>
        <v>7068000</v>
      </c>
      <c r="R114" s="40">
        <f t="shared" si="4"/>
        <v>1342920</v>
      </c>
      <c r="S114" s="40">
        <f t="shared" si="5"/>
        <v>8410920</v>
      </c>
    </row>
    <row r="115" spans="1:19" x14ac:dyDescent="0.25">
      <c r="A115" s="41" t="s">
        <v>130</v>
      </c>
      <c r="B115" s="38">
        <v>1</v>
      </c>
      <c r="C115" s="74">
        <v>980000</v>
      </c>
      <c r="D115" s="74">
        <v>360000</v>
      </c>
      <c r="E115" s="74">
        <v>400000</v>
      </c>
      <c r="F115" s="74">
        <v>80000</v>
      </c>
      <c r="G115" s="74">
        <v>48000</v>
      </c>
      <c r="H115" s="74">
        <v>120000</v>
      </c>
      <c r="I115" s="74">
        <v>380000</v>
      </c>
      <c r="J115" s="74">
        <v>120000</v>
      </c>
      <c r="K115" s="74">
        <v>180000</v>
      </c>
      <c r="L115" s="74">
        <v>200000</v>
      </c>
      <c r="M115" s="74">
        <v>2600000</v>
      </c>
      <c r="N115" s="74">
        <v>200000</v>
      </c>
      <c r="O115" s="74">
        <v>1200000</v>
      </c>
      <c r="P115" s="74">
        <v>200000</v>
      </c>
      <c r="Q115" s="40">
        <f t="shared" si="6"/>
        <v>7068000</v>
      </c>
      <c r="R115" s="40">
        <f t="shared" si="4"/>
        <v>1342920</v>
      </c>
      <c r="S115" s="40">
        <f t="shared" si="5"/>
        <v>8410920</v>
      </c>
    </row>
    <row r="116" spans="1:19" x14ac:dyDescent="0.25">
      <c r="A116" s="41" t="s">
        <v>131</v>
      </c>
      <c r="B116" s="38">
        <v>1</v>
      </c>
      <c r="C116" s="74">
        <v>980000</v>
      </c>
      <c r="D116" s="74">
        <v>360000</v>
      </c>
      <c r="E116" s="74">
        <v>400000</v>
      </c>
      <c r="F116" s="74">
        <v>80000</v>
      </c>
      <c r="G116" s="74">
        <v>48000</v>
      </c>
      <c r="H116" s="74">
        <v>120000</v>
      </c>
      <c r="I116" s="74">
        <v>380000</v>
      </c>
      <c r="J116" s="74">
        <v>120000</v>
      </c>
      <c r="K116" s="74">
        <v>180000</v>
      </c>
      <c r="L116" s="74">
        <v>200000</v>
      </c>
      <c r="M116" s="74">
        <v>2600000</v>
      </c>
      <c r="N116" s="74">
        <v>200000</v>
      </c>
      <c r="O116" s="74">
        <v>1200000</v>
      </c>
      <c r="P116" s="74">
        <v>200000</v>
      </c>
      <c r="Q116" s="40">
        <f t="shared" si="6"/>
        <v>7068000</v>
      </c>
      <c r="R116" s="40">
        <f t="shared" si="4"/>
        <v>1342920</v>
      </c>
      <c r="S116" s="40">
        <f t="shared" si="5"/>
        <v>8410920</v>
      </c>
    </row>
    <row r="117" spans="1:19" x14ac:dyDescent="0.25">
      <c r="A117" s="41" t="s">
        <v>132</v>
      </c>
      <c r="B117" s="38">
        <v>1</v>
      </c>
      <c r="C117" s="74">
        <v>980000</v>
      </c>
      <c r="D117" s="74">
        <v>360000</v>
      </c>
      <c r="E117" s="74">
        <v>400000</v>
      </c>
      <c r="F117" s="74">
        <v>80000</v>
      </c>
      <c r="G117" s="74">
        <v>48000</v>
      </c>
      <c r="H117" s="74">
        <v>120000</v>
      </c>
      <c r="I117" s="74">
        <v>380000</v>
      </c>
      <c r="J117" s="74">
        <v>120000</v>
      </c>
      <c r="K117" s="74">
        <v>180000</v>
      </c>
      <c r="L117" s="74">
        <v>200000</v>
      </c>
      <c r="M117" s="74">
        <v>2600000</v>
      </c>
      <c r="N117" s="74">
        <v>200000</v>
      </c>
      <c r="O117" s="74">
        <v>1200000</v>
      </c>
      <c r="P117" s="74">
        <v>200000</v>
      </c>
      <c r="Q117" s="40">
        <f t="shared" si="6"/>
        <v>7068000</v>
      </c>
      <c r="R117" s="40">
        <f t="shared" si="4"/>
        <v>1342920</v>
      </c>
      <c r="S117" s="40">
        <f t="shared" si="5"/>
        <v>8410920</v>
      </c>
    </row>
    <row r="118" spans="1:19" x14ac:dyDescent="0.25">
      <c r="A118" s="41" t="s">
        <v>133</v>
      </c>
      <c r="B118" s="38">
        <v>1</v>
      </c>
      <c r="C118" s="74">
        <v>980000</v>
      </c>
      <c r="D118" s="74">
        <v>360000</v>
      </c>
      <c r="E118" s="74">
        <v>400000</v>
      </c>
      <c r="F118" s="74">
        <v>80000</v>
      </c>
      <c r="G118" s="74">
        <v>48000</v>
      </c>
      <c r="H118" s="74">
        <v>120000</v>
      </c>
      <c r="I118" s="74">
        <v>380000</v>
      </c>
      <c r="J118" s="74">
        <v>120000</v>
      </c>
      <c r="K118" s="74">
        <v>180000</v>
      </c>
      <c r="L118" s="74">
        <v>200000</v>
      </c>
      <c r="M118" s="74">
        <v>2600000</v>
      </c>
      <c r="N118" s="74">
        <v>200000</v>
      </c>
      <c r="O118" s="74">
        <v>1200000</v>
      </c>
      <c r="P118" s="74">
        <v>200000</v>
      </c>
      <c r="Q118" s="40">
        <f t="shared" si="6"/>
        <v>7068000</v>
      </c>
      <c r="R118" s="40">
        <f t="shared" si="4"/>
        <v>1342920</v>
      </c>
      <c r="S118" s="40">
        <f t="shared" si="5"/>
        <v>8410920</v>
      </c>
    </row>
    <row r="119" spans="1:19" x14ac:dyDescent="0.25">
      <c r="A119" s="41" t="s">
        <v>134</v>
      </c>
      <c r="B119" s="38">
        <v>1</v>
      </c>
      <c r="C119" s="74">
        <v>980000</v>
      </c>
      <c r="D119" s="74">
        <v>360000</v>
      </c>
      <c r="E119" s="74">
        <v>400000</v>
      </c>
      <c r="F119" s="74">
        <v>80000</v>
      </c>
      <c r="G119" s="74">
        <v>48000</v>
      </c>
      <c r="H119" s="74">
        <v>120000</v>
      </c>
      <c r="I119" s="74">
        <v>380000</v>
      </c>
      <c r="J119" s="74">
        <v>120000</v>
      </c>
      <c r="K119" s="74">
        <v>180000</v>
      </c>
      <c r="L119" s="74">
        <v>200000</v>
      </c>
      <c r="M119" s="74">
        <v>2600000</v>
      </c>
      <c r="N119" s="74">
        <v>200000</v>
      </c>
      <c r="O119" s="74">
        <v>1200000</v>
      </c>
      <c r="P119" s="74">
        <v>200000</v>
      </c>
      <c r="Q119" s="40">
        <f t="shared" si="6"/>
        <v>7068000</v>
      </c>
      <c r="R119" s="40">
        <f t="shared" si="4"/>
        <v>1342920</v>
      </c>
      <c r="S119" s="40">
        <f t="shared" si="5"/>
        <v>8410920</v>
      </c>
    </row>
    <row r="120" spans="1:19" x14ac:dyDescent="0.25">
      <c r="A120" s="41" t="s">
        <v>135</v>
      </c>
      <c r="B120" s="38">
        <v>1</v>
      </c>
      <c r="C120" s="74">
        <v>980000</v>
      </c>
      <c r="D120" s="74">
        <v>360000</v>
      </c>
      <c r="E120" s="74">
        <v>400000</v>
      </c>
      <c r="F120" s="74">
        <v>80000</v>
      </c>
      <c r="G120" s="74">
        <v>48000</v>
      </c>
      <c r="H120" s="74">
        <v>120000</v>
      </c>
      <c r="I120" s="74">
        <v>380000</v>
      </c>
      <c r="J120" s="74">
        <v>120000</v>
      </c>
      <c r="K120" s="74">
        <v>180000</v>
      </c>
      <c r="L120" s="74">
        <v>200000</v>
      </c>
      <c r="M120" s="74">
        <v>2600000</v>
      </c>
      <c r="N120" s="74">
        <v>200000</v>
      </c>
      <c r="O120" s="74">
        <v>1200000</v>
      </c>
      <c r="P120" s="74">
        <v>200000</v>
      </c>
      <c r="Q120" s="40">
        <f t="shared" si="6"/>
        <v>7068000</v>
      </c>
      <c r="R120" s="40">
        <f t="shared" si="4"/>
        <v>1342920</v>
      </c>
      <c r="S120" s="40">
        <f t="shared" si="5"/>
        <v>8410920</v>
      </c>
    </row>
    <row r="121" spans="1:19" x14ac:dyDescent="0.25">
      <c r="A121" s="41" t="s">
        <v>136</v>
      </c>
      <c r="B121" s="38">
        <v>1</v>
      </c>
      <c r="C121" s="74">
        <v>980000</v>
      </c>
      <c r="D121" s="74">
        <v>360000</v>
      </c>
      <c r="E121" s="74">
        <v>400000</v>
      </c>
      <c r="F121" s="74">
        <v>80000</v>
      </c>
      <c r="G121" s="74">
        <v>48000</v>
      </c>
      <c r="H121" s="74">
        <v>120000</v>
      </c>
      <c r="I121" s="74">
        <v>380000</v>
      </c>
      <c r="J121" s="74">
        <v>120000</v>
      </c>
      <c r="K121" s="74">
        <v>180000</v>
      </c>
      <c r="L121" s="74">
        <v>200000</v>
      </c>
      <c r="M121" s="74">
        <v>2600000</v>
      </c>
      <c r="N121" s="74">
        <v>200000</v>
      </c>
      <c r="O121" s="74">
        <v>1200000</v>
      </c>
      <c r="P121" s="74">
        <v>200000</v>
      </c>
      <c r="Q121" s="40">
        <f t="shared" si="6"/>
        <v>7068000</v>
      </c>
      <c r="R121" s="40">
        <f t="shared" si="4"/>
        <v>1342920</v>
      </c>
      <c r="S121" s="40">
        <f t="shared" si="5"/>
        <v>8410920</v>
      </c>
    </row>
    <row r="122" spans="1:19" x14ac:dyDescent="0.25">
      <c r="A122" s="41" t="s">
        <v>137</v>
      </c>
      <c r="B122" s="38">
        <v>1</v>
      </c>
      <c r="C122" s="74">
        <v>980000</v>
      </c>
      <c r="D122" s="74">
        <v>360000</v>
      </c>
      <c r="E122" s="74">
        <v>400000</v>
      </c>
      <c r="F122" s="74">
        <v>80000</v>
      </c>
      <c r="G122" s="74">
        <v>48000</v>
      </c>
      <c r="H122" s="74">
        <v>120000</v>
      </c>
      <c r="I122" s="74">
        <v>380000</v>
      </c>
      <c r="J122" s="74">
        <v>120000</v>
      </c>
      <c r="K122" s="74">
        <v>180000</v>
      </c>
      <c r="L122" s="74">
        <v>200000</v>
      </c>
      <c r="M122" s="74">
        <v>2600000</v>
      </c>
      <c r="N122" s="74">
        <v>200000</v>
      </c>
      <c r="O122" s="74">
        <v>1200000</v>
      </c>
      <c r="P122" s="74">
        <v>200000</v>
      </c>
      <c r="Q122" s="40">
        <f t="shared" si="6"/>
        <v>7068000</v>
      </c>
      <c r="R122" s="40">
        <f t="shared" si="4"/>
        <v>1342920</v>
      </c>
      <c r="S122" s="40">
        <f t="shared" si="5"/>
        <v>8410920</v>
      </c>
    </row>
    <row r="123" spans="1:19" x14ac:dyDescent="0.25">
      <c r="A123" s="41" t="s">
        <v>138</v>
      </c>
      <c r="B123" s="38">
        <v>1</v>
      </c>
      <c r="C123" s="74">
        <v>980000</v>
      </c>
      <c r="D123" s="74">
        <v>360000</v>
      </c>
      <c r="E123" s="74">
        <v>400000</v>
      </c>
      <c r="F123" s="74">
        <v>80000</v>
      </c>
      <c r="G123" s="74">
        <v>48000</v>
      </c>
      <c r="H123" s="74">
        <v>120000</v>
      </c>
      <c r="I123" s="74">
        <v>380000</v>
      </c>
      <c r="J123" s="74">
        <v>120000</v>
      </c>
      <c r="K123" s="74">
        <v>180000</v>
      </c>
      <c r="L123" s="74">
        <v>200000</v>
      </c>
      <c r="M123" s="74">
        <v>2600000</v>
      </c>
      <c r="N123" s="74">
        <v>200000</v>
      </c>
      <c r="O123" s="74">
        <v>1200000</v>
      </c>
      <c r="P123" s="74">
        <v>200000</v>
      </c>
      <c r="Q123" s="40">
        <f t="shared" si="6"/>
        <v>7068000</v>
      </c>
      <c r="R123" s="40">
        <f t="shared" si="4"/>
        <v>1342920</v>
      </c>
      <c r="S123" s="40">
        <f t="shared" si="5"/>
        <v>8410920</v>
      </c>
    </row>
    <row r="124" spans="1:19" x14ac:dyDescent="0.25">
      <c r="A124" s="41" t="s">
        <v>139</v>
      </c>
      <c r="B124" s="38">
        <v>1</v>
      </c>
      <c r="C124" s="74">
        <v>980000</v>
      </c>
      <c r="D124" s="74">
        <v>360000</v>
      </c>
      <c r="E124" s="74">
        <v>400000</v>
      </c>
      <c r="F124" s="74">
        <v>80000</v>
      </c>
      <c r="G124" s="74">
        <v>48000</v>
      </c>
      <c r="H124" s="74">
        <v>120000</v>
      </c>
      <c r="I124" s="74">
        <v>380000</v>
      </c>
      <c r="J124" s="74">
        <v>120000</v>
      </c>
      <c r="K124" s="74">
        <v>180000</v>
      </c>
      <c r="L124" s="74">
        <v>200000</v>
      </c>
      <c r="M124" s="74">
        <v>2600000</v>
      </c>
      <c r="N124" s="74">
        <v>200000</v>
      </c>
      <c r="O124" s="74">
        <v>1200000</v>
      </c>
      <c r="P124" s="74">
        <v>200000</v>
      </c>
      <c r="Q124" s="40">
        <f t="shared" si="6"/>
        <v>7068000</v>
      </c>
      <c r="R124" s="40">
        <f t="shared" si="4"/>
        <v>1342920</v>
      </c>
      <c r="S124" s="40">
        <f t="shared" si="5"/>
        <v>8410920</v>
      </c>
    </row>
    <row r="125" spans="1:19" x14ac:dyDescent="0.25">
      <c r="A125" s="41" t="s">
        <v>140</v>
      </c>
      <c r="B125" s="38">
        <v>1</v>
      </c>
      <c r="C125" s="74">
        <v>980000</v>
      </c>
      <c r="D125" s="74">
        <v>360000</v>
      </c>
      <c r="E125" s="74">
        <v>400000</v>
      </c>
      <c r="F125" s="74">
        <v>80000</v>
      </c>
      <c r="G125" s="74">
        <v>48000</v>
      </c>
      <c r="H125" s="74">
        <v>120000</v>
      </c>
      <c r="I125" s="74">
        <v>380000</v>
      </c>
      <c r="J125" s="74">
        <v>120000</v>
      </c>
      <c r="K125" s="74">
        <v>180000</v>
      </c>
      <c r="L125" s="74">
        <v>200000</v>
      </c>
      <c r="M125" s="74">
        <v>2600000</v>
      </c>
      <c r="N125" s="74">
        <v>200000</v>
      </c>
      <c r="O125" s="74">
        <v>1200000</v>
      </c>
      <c r="P125" s="74">
        <v>200000</v>
      </c>
      <c r="Q125" s="40">
        <f t="shared" si="6"/>
        <v>7068000</v>
      </c>
      <c r="R125" s="40">
        <f t="shared" si="4"/>
        <v>1342920</v>
      </c>
      <c r="S125" s="40">
        <f t="shared" si="5"/>
        <v>8410920</v>
      </c>
    </row>
    <row r="126" spans="1:19" x14ac:dyDescent="0.25">
      <c r="A126" s="41" t="s">
        <v>141</v>
      </c>
      <c r="B126" s="38">
        <v>1</v>
      </c>
      <c r="C126" s="74">
        <v>980000</v>
      </c>
      <c r="D126" s="74">
        <v>360000</v>
      </c>
      <c r="E126" s="74">
        <v>400000</v>
      </c>
      <c r="F126" s="74">
        <v>80000</v>
      </c>
      <c r="G126" s="74">
        <v>48000</v>
      </c>
      <c r="H126" s="74">
        <v>120000</v>
      </c>
      <c r="I126" s="74">
        <v>380000</v>
      </c>
      <c r="J126" s="74">
        <v>120000</v>
      </c>
      <c r="K126" s="74">
        <v>180000</v>
      </c>
      <c r="L126" s="74">
        <v>200000</v>
      </c>
      <c r="M126" s="74">
        <v>2600000</v>
      </c>
      <c r="N126" s="74">
        <v>200000</v>
      </c>
      <c r="O126" s="74">
        <v>1200000</v>
      </c>
      <c r="P126" s="74">
        <v>200000</v>
      </c>
      <c r="Q126" s="40">
        <f t="shared" si="6"/>
        <v>7068000</v>
      </c>
      <c r="R126" s="40">
        <f t="shared" si="4"/>
        <v>1342920</v>
      </c>
      <c r="S126" s="40">
        <f t="shared" si="5"/>
        <v>8410920</v>
      </c>
    </row>
    <row r="127" spans="1:19" x14ac:dyDescent="0.25">
      <c r="A127" s="41" t="s">
        <v>142</v>
      </c>
      <c r="B127" s="38">
        <v>1</v>
      </c>
      <c r="C127" s="74">
        <v>980000</v>
      </c>
      <c r="D127" s="74">
        <v>360000</v>
      </c>
      <c r="E127" s="74">
        <v>400000</v>
      </c>
      <c r="F127" s="74">
        <v>80000</v>
      </c>
      <c r="G127" s="74">
        <v>48000</v>
      </c>
      <c r="H127" s="74">
        <v>120000</v>
      </c>
      <c r="I127" s="74">
        <v>380000</v>
      </c>
      <c r="J127" s="74">
        <v>120000</v>
      </c>
      <c r="K127" s="74">
        <v>180000</v>
      </c>
      <c r="L127" s="74">
        <v>200000</v>
      </c>
      <c r="M127" s="74">
        <v>2600000</v>
      </c>
      <c r="N127" s="74">
        <v>200000</v>
      </c>
      <c r="O127" s="74">
        <v>1200000</v>
      </c>
      <c r="P127" s="74">
        <v>200000</v>
      </c>
      <c r="Q127" s="40">
        <f t="shared" si="6"/>
        <v>7068000</v>
      </c>
      <c r="R127" s="40">
        <f t="shared" si="4"/>
        <v>1342920</v>
      </c>
      <c r="S127" s="40">
        <f t="shared" si="5"/>
        <v>8410920</v>
      </c>
    </row>
    <row r="128" spans="1:19" x14ac:dyDescent="0.25">
      <c r="A128" s="41" t="s">
        <v>143</v>
      </c>
      <c r="B128" s="38">
        <v>1</v>
      </c>
      <c r="C128" s="74">
        <v>980000</v>
      </c>
      <c r="D128" s="74">
        <v>360000</v>
      </c>
      <c r="E128" s="74">
        <v>400000</v>
      </c>
      <c r="F128" s="74">
        <v>80000</v>
      </c>
      <c r="G128" s="74">
        <v>48000</v>
      </c>
      <c r="H128" s="74">
        <v>120000</v>
      </c>
      <c r="I128" s="74">
        <v>380000</v>
      </c>
      <c r="J128" s="74">
        <v>120000</v>
      </c>
      <c r="K128" s="74">
        <v>180000</v>
      </c>
      <c r="L128" s="74">
        <v>200000</v>
      </c>
      <c r="M128" s="74">
        <v>2600000</v>
      </c>
      <c r="N128" s="74">
        <v>200000</v>
      </c>
      <c r="O128" s="74">
        <v>1200000</v>
      </c>
      <c r="P128" s="74">
        <v>200000</v>
      </c>
      <c r="Q128" s="40">
        <f t="shared" si="6"/>
        <v>7068000</v>
      </c>
      <c r="R128" s="40">
        <f t="shared" si="4"/>
        <v>1342920</v>
      </c>
      <c r="S128" s="40">
        <f t="shared" si="5"/>
        <v>8410920</v>
      </c>
    </row>
    <row r="129" spans="1:19" x14ac:dyDescent="0.25">
      <c r="A129" s="41" t="s">
        <v>144</v>
      </c>
      <c r="B129" s="38">
        <v>1</v>
      </c>
      <c r="C129" s="74">
        <v>980000</v>
      </c>
      <c r="D129" s="74">
        <v>360000</v>
      </c>
      <c r="E129" s="74">
        <v>400000</v>
      </c>
      <c r="F129" s="74">
        <v>80000</v>
      </c>
      <c r="G129" s="74">
        <v>48000</v>
      </c>
      <c r="H129" s="74">
        <v>120000</v>
      </c>
      <c r="I129" s="74">
        <v>380000</v>
      </c>
      <c r="J129" s="74">
        <v>120000</v>
      </c>
      <c r="K129" s="74">
        <v>180000</v>
      </c>
      <c r="L129" s="74">
        <v>200000</v>
      </c>
      <c r="M129" s="74">
        <v>2600000</v>
      </c>
      <c r="N129" s="74">
        <v>200000</v>
      </c>
      <c r="O129" s="74">
        <v>1200000</v>
      </c>
      <c r="P129" s="74">
        <v>200000</v>
      </c>
      <c r="Q129" s="40">
        <f t="shared" si="6"/>
        <v>7068000</v>
      </c>
      <c r="R129" s="40">
        <f t="shared" si="4"/>
        <v>1342920</v>
      </c>
      <c r="S129" s="40">
        <f t="shared" si="5"/>
        <v>8410920</v>
      </c>
    </row>
    <row r="130" spans="1:19" x14ac:dyDescent="0.25">
      <c r="A130" s="41" t="s">
        <v>145</v>
      </c>
      <c r="B130" s="38">
        <v>1</v>
      </c>
      <c r="C130" s="74">
        <v>980000</v>
      </c>
      <c r="D130" s="74">
        <v>360000</v>
      </c>
      <c r="E130" s="74">
        <v>400000</v>
      </c>
      <c r="F130" s="74">
        <v>80000</v>
      </c>
      <c r="G130" s="74">
        <v>48000</v>
      </c>
      <c r="H130" s="74">
        <v>120000</v>
      </c>
      <c r="I130" s="74">
        <v>380000</v>
      </c>
      <c r="J130" s="74">
        <v>120000</v>
      </c>
      <c r="K130" s="74">
        <v>180000</v>
      </c>
      <c r="L130" s="74">
        <v>200000</v>
      </c>
      <c r="M130" s="74">
        <v>2600000</v>
      </c>
      <c r="N130" s="74">
        <v>200000</v>
      </c>
      <c r="O130" s="74">
        <v>1200000</v>
      </c>
      <c r="P130" s="74">
        <v>200000</v>
      </c>
      <c r="Q130" s="40">
        <f t="shared" si="6"/>
        <v>7068000</v>
      </c>
      <c r="R130" s="40">
        <f t="shared" si="4"/>
        <v>1342920</v>
      </c>
      <c r="S130" s="40">
        <f t="shared" si="5"/>
        <v>8410920</v>
      </c>
    </row>
    <row r="131" spans="1:19" x14ac:dyDescent="0.25">
      <c r="A131" s="41" t="s">
        <v>146</v>
      </c>
      <c r="B131" s="38">
        <v>1</v>
      </c>
      <c r="C131" s="74">
        <v>980000</v>
      </c>
      <c r="D131" s="74">
        <v>360000</v>
      </c>
      <c r="E131" s="74">
        <v>400000</v>
      </c>
      <c r="F131" s="74">
        <v>80000</v>
      </c>
      <c r="G131" s="74">
        <v>48000</v>
      </c>
      <c r="H131" s="74">
        <v>120000</v>
      </c>
      <c r="I131" s="74">
        <v>380000</v>
      </c>
      <c r="J131" s="74">
        <v>120000</v>
      </c>
      <c r="K131" s="74">
        <v>180000</v>
      </c>
      <c r="L131" s="74">
        <v>200000</v>
      </c>
      <c r="M131" s="74">
        <v>2600000</v>
      </c>
      <c r="N131" s="74">
        <v>200000</v>
      </c>
      <c r="O131" s="74">
        <v>1200000</v>
      </c>
      <c r="P131" s="74">
        <v>200000</v>
      </c>
      <c r="Q131" s="40">
        <f t="shared" si="6"/>
        <v>7068000</v>
      </c>
      <c r="R131" s="40">
        <f t="shared" si="4"/>
        <v>1342920</v>
      </c>
      <c r="S131" s="40">
        <f t="shared" si="5"/>
        <v>8410920</v>
      </c>
    </row>
    <row r="132" spans="1:19" x14ac:dyDescent="0.25">
      <c r="A132" s="41" t="s">
        <v>147</v>
      </c>
      <c r="B132" s="38">
        <v>1</v>
      </c>
      <c r="C132" s="74">
        <v>980000</v>
      </c>
      <c r="D132" s="74">
        <v>360000</v>
      </c>
      <c r="E132" s="74">
        <v>400000</v>
      </c>
      <c r="F132" s="74">
        <v>80000</v>
      </c>
      <c r="G132" s="74">
        <v>48000</v>
      </c>
      <c r="H132" s="74">
        <v>120000</v>
      </c>
      <c r="I132" s="74">
        <v>380000</v>
      </c>
      <c r="J132" s="74">
        <v>120000</v>
      </c>
      <c r="K132" s="74">
        <v>180000</v>
      </c>
      <c r="L132" s="74">
        <v>200000</v>
      </c>
      <c r="M132" s="74">
        <v>2600000</v>
      </c>
      <c r="N132" s="74">
        <v>200000</v>
      </c>
      <c r="O132" s="74">
        <v>1200000</v>
      </c>
      <c r="P132" s="74">
        <v>200000</v>
      </c>
      <c r="Q132" s="40">
        <f t="shared" si="6"/>
        <v>7068000</v>
      </c>
      <c r="R132" s="40">
        <f t="shared" si="4"/>
        <v>1342920</v>
      </c>
      <c r="S132" s="40">
        <f t="shared" si="5"/>
        <v>8410920</v>
      </c>
    </row>
    <row r="133" spans="1:19" x14ac:dyDescent="0.25">
      <c r="A133" s="41" t="s">
        <v>148</v>
      </c>
      <c r="B133" s="38">
        <v>1</v>
      </c>
      <c r="C133" s="74">
        <v>980000</v>
      </c>
      <c r="D133" s="74">
        <v>360000</v>
      </c>
      <c r="E133" s="74">
        <v>400000</v>
      </c>
      <c r="F133" s="74">
        <v>80000</v>
      </c>
      <c r="G133" s="74">
        <v>48000</v>
      </c>
      <c r="H133" s="74">
        <v>120000</v>
      </c>
      <c r="I133" s="74">
        <v>380000</v>
      </c>
      <c r="J133" s="74">
        <v>120000</v>
      </c>
      <c r="K133" s="74">
        <v>180000</v>
      </c>
      <c r="L133" s="74">
        <v>200000</v>
      </c>
      <c r="M133" s="74">
        <v>2600000</v>
      </c>
      <c r="N133" s="74">
        <v>200000</v>
      </c>
      <c r="O133" s="74">
        <v>1200000</v>
      </c>
      <c r="P133" s="74">
        <v>200000</v>
      </c>
      <c r="Q133" s="40">
        <f t="shared" si="6"/>
        <v>7068000</v>
      </c>
      <c r="R133" s="40">
        <f t="shared" si="4"/>
        <v>1342920</v>
      </c>
      <c r="S133" s="40">
        <f t="shared" si="5"/>
        <v>8410920</v>
      </c>
    </row>
    <row r="135" spans="1:19" x14ac:dyDescent="0.25">
      <c r="B135" s="147" t="s">
        <v>215</v>
      </c>
      <c r="C135" s="148">
        <f>SUM(C9:C133)</f>
        <v>122500000</v>
      </c>
      <c r="D135" s="148">
        <f t="shared" ref="D135:P135" si="7">SUM(D9:D133)</f>
        <v>45000000</v>
      </c>
      <c r="E135" s="148">
        <f t="shared" si="7"/>
        <v>50000000</v>
      </c>
      <c r="F135" s="148">
        <f t="shared" si="7"/>
        <v>10000000</v>
      </c>
      <c r="G135" s="148">
        <f t="shared" si="7"/>
        <v>6000000</v>
      </c>
      <c r="H135" s="148">
        <f t="shared" si="7"/>
        <v>15000000</v>
      </c>
      <c r="I135" s="148">
        <f t="shared" si="7"/>
        <v>47500000</v>
      </c>
      <c r="J135" s="148">
        <f t="shared" si="7"/>
        <v>15000000</v>
      </c>
      <c r="K135" s="148">
        <f t="shared" si="7"/>
        <v>22500000</v>
      </c>
      <c r="L135" s="148">
        <f t="shared" si="7"/>
        <v>25000000</v>
      </c>
      <c r="M135" s="148">
        <f t="shared" si="7"/>
        <v>414400000</v>
      </c>
      <c r="N135" s="148">
        <f t="shared" si="7"/>
        <v>25000000</v>
      </c>
      <c r="O135" s="148">
        <f t="shared" si="7"/>
        <v>150000000</v>
      </c>
      <c r="P135" s="148">
        <f t="shared" si="7"/>
        <v>25000000</v>
      </c>
    </row>
    <row r="136" spans="1:19" x14ac:dyDescent="0.25">
      <c r="D136" s="27"/>
    </row>
    <row r="137" spans="1:19" x14ac:dyDescent="0.25">
      <c r="B137" s="49" t="s">
        <v>215</v>
      </c>
      <c r="C137" s="51">
        <f>SUM(C135:C136)</f>
        <v>122500000</v>
      </c>
      <c r="D137" s="51">
        <f t="shared" ref="D137:P137" si="8">SUM(D135:D136)</f>
        <v>45000000</v>
      </c>
      <c r="E137" s="51">
        <f t="shared" si="8"/>
        <v>50000000</v>
      </c>
      <c r="F137" s="51">
        <f t="shared" si="8"/>
        <v>10000000</v>
      </c>
      <c r="G137" s="51">
        <f t="shared" si="8"/>
        <v>6000000</v>
      </c>
      <c r="H137" s="51">
        <f t="shared" si="8"/>
        <v>15000000</v>
      </c>
      <c r="I137" s="51">
        <f t="shared" si="8"/>
        <v>47500000</v>
      </c>
      <c r="J137" s="51">
        <f t="shared" si="8"/>
        <v>15000000</v>
      </c>
      <c r="K137" s="51">
        <f t="shared" si="8"/>
        <v>22500000</v>
      </c>
      <c r="L137" s="51">
        <f t="shared" si="8"/>
        <v>25000000</v>
      </c>
      <c r="M137" s="51">
        <f t="shared" si="8"/>
        <v>414400000</v>
      </c>
      <c r="N137" s="51">
        <f t="shared" si="8"/>
        <v>25000000</v>
      </c>
      <c r="O137" s="51">
        <f t="shared" si="8"/>
        <v>150000000</v>
      </c>
      <c r="P137" s="51">
        <f t="shared" si="8"/>
        <v>25000000</v>
      </c>
      <c r="Q137" s="151">
        <f>SUM(C137:P137)</f>
        <v>972900000</v>
      </c>
      <c r="R137" s="150">
        <f t="shared" ref="R137" si="9">Q137*19%</f>
        <v>184851000</v>
      </c>
      <c r="S137" s="151">
        <f>SUM(Q137:R137)</f>
        <v>1157751000</v>
      </c>
    </row>
    <row r="138" spans="1:19" ht="15.6" x14ac:dyDescent="0.25">
      <c r="A138" s="43" t="s">
        <v>149</v>
      </c>
      <c r="B138" s="28"/>
      <c r="D138" s="27"/>
    </row>
    <row r="139" spans="1:19" x14ac:dyDescent="0.25">
      <c r="A139" s="45"/>
      <c r="B139" s="28"/>
      <c r="D139" s="27"/>
    </row>
    <row r="140" spans="1:19" ht="15.6" x14ac:dyDescent="0.25">
      <c r="A140" s="46" t="s">
        <v>151</v>
      </c>
      <c r="B140" s="216" t="s">
        <v>177</v>
      </c>
      <c r="C140" s="216"/>
      <c r="D140" s="216"/>
      <c r="E140" s="216"/>
      <c r="F140" s="216"/>
      <c r="G140" s="216"/>
      <c r="H140" s="216"/>
    </row>
    <row r="141" spans="1:19" ht="15" customHeight="1" x14ac:dyDescent="0.25">
      <c r="A141" s="46" t="s">
        <v>154</v>
      </c>
      <c r="B141" s="216" t="s">
        <v>178</v>
      </c>
      <c r="C141" s="216"/>
      <c r="D141" s="216"/>
      <c r="E141" s="216"/>
      <c r="F141" s="216"/>
      <c r="G141" s="216"/>
      <c r="H141" s="216"/>
    </row>
    <row r="142" spans="1:19" ht="15.6" x14ac:dyDescent="0.25">
      <c r="A142" s="46" t="s">
        <v>156</v>
      </c>
      <c r="B142" s="46" t="s">
        <v>179</v>
      </c>
      <c r="C142" s="47"/>
      <c r="D142" s="48" t="s">
        <v>158</v>
      </c>
      <c r="E142" s="217">
        <v>3104450886</v>
      </c>
      <c r="F142" s="217"/>
      <c r="G142" s="217"/>
      <c r="H142" s="217"/>
    </row>
    <row r="143" spans="1:19" ht="15.6" x14ac:dyDescent="0.25">
      <c r="A143" s="46" t="s">
        <v>159</v>
      </c>
      <c r="B143" s="218" t="s">
        <v>180</v>
      </c>
      <c r="C143" s="219"/>
      <c r="D143" s="48" t="s">
        <v>161</v>
      </c>
      <c r="E143" s="217" t="s">
        <v>84</v>
      </c>
      <c r="F143" s="217"/>
      <c r="G143" s="217"/>
      <c r="H143" s="217"/>
    </row>
    <row r="144" spans="1:19" ht="48" customHeight="1" x14ac:dyDescent="0.25">
      <c r="A144" s="210" t="s">
        <v>163</v>
      </c>
      <c r="B144" s="210"/>
      <c r="C144" s="210"/>
      <c r="D144" s="210"/>
      <c r="E144" s="210"/>
      <c r="F144" s="210"/>
      <c r="G144" s="210"/>
      <c r="H144" s="210"/>
    </row>
    <row r="150" spans="1:16" ht="105.75" customHeight="1" x14ac:dyDescent="0.25">
      <c r="C150" s="145" t="str">
        <f>C8</f>
        <v>Valor impresión de cada lona (Valor unitario)</v>
      </c>
      <c r="D150" s="145" t="str">
        <f t="shared" ref="D150:O150" si="10">D8</f>
        <v>Valor instalación y desinstalación de cada lona (Valor unitario)</v>
      </c>
      <c r="E150" s="145" t="str">
        <f t="shared" si="10"/>
        <v>Mantenimiento general de estructura (Valor unitario)</v>
      </c>
      <c r="F150" s="145" t="str">
        <f t="shared" si="10"/>
        <v>Mantenimiento del lugar donde se encuentre ubicada la estructura (Valor unitario)</v>
      </c>
      <c r="G150" s="145" t="str">
        <f t="shared" si="10"/>
        <v>Reparaciones (valor unitario de lámina)</v>
      </c>
      <c r="H150" s="145" t="str">
        <f t="shared" si="10"/>
        <v>Reparaciones (valor unitario de torre)</v>
      </c>
      <c r="I150" s="145" t="str">
        <f t="shared" si="10"/>
        <v>Reposición (valor unitario de torre nueva)</v>
      </c>
      <c r="J150" s="145" t="str">
        <f t="shared" si="10"/>
        <v>Reposición (valor unitario de lámina nueva)</v>
      </c>
      <c r="K150" s="145" t="str">
        <f t="shared" si="10"/>
        <v>Refuerzo de estructura riosta</v>
      </c>
      <c r="L150" s="145" t="str">
        <f t="shared" si="10"/>
        <v>Refuerzo de estructura viento</v>
      </c>
      <c r="M150" s="145" t="str">
        <f t="shared" si="10"/>
        <v>Valor estructura completa para valla 12 x 4 mt (Valor Unitario)</v>
      </c>
      <c r="N150" s="145" t="str">
        <f t="shared" si="10"/>
        <v>Valor de la gestión por cada permiso de instalación de la valla en cada municipio</v>
      </c>
      <c r="O150" s="145" t="str">
        <f t="shared" si="10"/>
        <v>Reubicación de valla</v>
      </c>
      <c r="P150" s="146" t="s">
        <v>20</v>
      </c>
    </row>
    <row r="151" spans="1:16" ht="15.6" x14ac:dyDescent="0.3">
      <c r="B151" s="49" t="s">
        <v>216</v>
      </c>
      <c r="C151" s="27">
        <v>1218667</v>
      </c>
      <c r="D151" s="140">
        <v>511701</v>
      </c>
      <c r="E151" s="141" t="s">
        <v>217</v>
      </c>
      <c r="F151" s="142" t="s">
        <v>218</v>
      </c>
      <c r="G151" s="141" t="s">
        <v>219</v>
      </c>
      <c r="H151" s="143">
        <v>149440</v>
      </c>
      <c r="I151" s="141" t="s">
        <v>220</v>
      </c>
      <c r="J151" s="143">
        <v>145307</v>
      </c>
      <c r="K151" s="143">
        <v>206667</v>
      </c>
      <c r="L151" s="143">
        <v>259693</v>
      </c>
      <c r="M151" s="143">
        <v>8039200</v>
      </c>
      <c r="N151" s="144">
        <v>260000</v>
      </c>
      <c r="O151" s="144">
        <v>1909333</v>
      </c>
      <c r="P151" s="141" t="s">
        <v>221</v>
      </c>
    </row>
    <row r="152" spans="1:16" x14ac:dyDescent="0.25">
      <c r="A152" s="28" t="str">
        <f>A9</f>
        <v>Abejorral</v>
      </c>
      <c r="C152" s="27" t="str">
        <f>IF(C9&gt;C$151,"NO CUMPLE","SI CUMPLE")</f>
        <v>SI CUMPLE</v>
      </c>
      <c r="D152" s="27" t="str">
        <f>IF(D9&gt;D$151,"NO CUMPLE","SI CUMPLE")</f>
        <v>SI CUMPLE</v>
      </c>
      <c r="E152" s="27" t="str">
        <f t="shared" ref="E152:P152" si="11">IF(E9&gt;E$151,"NO CUMPLE","SI CUMPLE")</f>
        <v>SI CUMPLE</v>
      </c>
      <c r="F152" s="27" t="str">
        <f t="shared" si="11"/>
        <v>SI CUMPLE</v>
      </c>
      <c r="G152" s="27" t="str">
        <f t="shared" si="11"/>
        <v>SI CUMPLE</v>
      </c>
      <c r="H152" s="27" t="str">
        <f t="shared" si="11"/>
        <v>SI CUMPLE</v>
      </c>
      <c r="I152" s="27" t="str">
        <f t="shared" si="11"/>
        <v>SI CUMPLE</v>
      </c>
      <c r="J152" s="27" t="str">
        <f t="shared" si="11"/>
        <v>SI CUMPLE</v>
      </c>
      <c r="K152" s="27" t="str">
        <f t="shared" si="11"/>
        <v>SI CUMPLE</v>
      </c>
      <c r="L152" s="27" t="str">
        <f t="shared" si="11"/>
        <v>SI CUMPLE</v>
      </c>
      <c r="M152" s="27" t="str">
        <f t="shared" si="11"/>
        <v>SI CUMPLE</v>
      </c>
      <c r="N152" s="27" t="str">
        <f t="shared" si="11"/>
        <v>SI CUMPLE</v>
      </c>
      <c r="O152" s="27" t="str">
        <f t="shared" si="11"/>
        <v>SI CUMPLE</v>
      </c>
      <c r="P152" s="27" t="str">
        <f t="shared" si="11"/>
        <v>SI CUMPLE</v>
      </c>
    </row>
    <row r="153" spans="1:16" x14ac:dyDescent="0.25">
      <c r="A153" s="28" t="str">
        <f t="shared" ref="A153:A216" si="12">A10</f>
        <v>Alejandría</v>
      </c>
      <c r="C153" s="27" t="str">
        <f t="shared" ref="C153:P216" si="13">IF(C10&gt;C$151,"NO CUMPLE","SI CUMPLE")</f>
        <v>SI CUMPLE</v>
      </c>
      <c r="D153" s="27" t="str">
        <f t="shared" si="13"/>
        <v>SI CUMPLE</v>
      </c>
      <c r="E153" s="27" t="str">
        <f t="shared" si="13"/>
        <v>SI CUMPLE</v>
      </c>
      <c r="F153" s="27" t="str">
        <f t="shared" si="13"/>
        <v>SI CUMPLE</v>
      </c>
      <c r="G153" s="27" t="str">
        <f t="shared" si="13"/>
        <v>SI CUMPLE</v>
      </c>
      <c r="H153" s="27" t="str">
        <f t="shared" si="13"/>
        <v>SI CUMPLE</v>
      </c>
      <c r="I153" s="27" t="str">
        <f t="shared" si="13"/>
        <v>SI CUMPLE</v>
      </c>
      <c r="J153" s="27" t="str">
        <f t="shared" si="13"/>
        <v>SI CUMPLE</v>
      </c>
      <c r="K153" s="27" t="str">
        <f t="shared" si="13"/>
        <v>SI CUMPLE</v>
      </c>
      <c r="L153" s="27" t="str">
        <f t="shared" si="13"/>
        <v>SI CUMPLE</v>
      </c>
      <c r="M153" s="27" t="str">
        <f t="shared" si="13"/>
        <v>SI CUMPLE</v>
      </c>
      <c r="N153" s="27" t="str">
        <f t="shared" si="13"/>
        <v>SI CUMPLE</v>
      </c>
      <c r="O153" s="27" t="str">
        <f t="shared" si="13"/>
        <v>SI CUMPLE</v>
      </c>
      <c r="P153" s="27" t="str">
        <f t="shared" si="13"/>
        <v>SI CUMPLE</v>
      </c>
    </row>
    <row r="154" spans="1:16" x14ac:dyDescent="0.25">
      <c r="A154" s="28" t="str">
        <f t="shared" si="12"/>
        <v>Argelia</v>
      </c>
      <c r="C154" s="27" t="str">
        <f t="shared" si="13"/>
        <v>SI CUMPLE</v>
      </c>
      <c r="D154" s="27" t="str">
        <f t="shared" si="13"/>
        <v>SI CUMPLE</v>
      </c>
      <c r="E154" s="27" t="str">
        <f t="shared" si="13"/>
        <v>SI CUMPLE</v>
      </c>
      <c r="F154" s="27" t="str">
        <f t="shared" si="13"/>
        <v>SI CUMPLE</v>
      </c>
      <c r="G154" s="27" t="str">
        <f t="shared" si="13"/>
        <v>SI CUMPLE</v>
      </c>
      <c r="H154" s="27" t="str">
        <f t="shared" si="13"/>
        <v>SI CUMPLE</v>
      </c>
      <c r="I154" s="27" t="str">
        <f t="shared" si="13"/>
        <v>SI CUMPLE</v>
      </c>
      <c r="J154" s="27" t="str">
        <f t="shared" si="13"/>
        <v>SI CUMPLE</v>
      </c>
      <c r="K154" s="27" t="str">
        <f t="shared" si="13"/>
        <v>SI CUMPLE</v>
      </c>
      <c r="L154" s="27" t="str">
        <f t="shared" si="13"/>
        <v>SI CUMPLE</v>
      </c>
      <c r="M154" s="27" t="str">
        <f t="shared" si="13"/>
        <v>SI CUMPLE</v>
      </c>
      <c r="N154" s="27" t="str">
        <f t="shared" si="13"/>
        <v>SI CUMPLE</v>
      </c>
      <c r="O154" s="27" t="str">
        <f t="shared" si="13"/>
        <v>SI CUMPLE</v>
      </c>
      <c r="P154" s="27" t="str">
        <f t="shared" si="13"/>
        <v>SI CUMPLE</v>
      </c>
    </row>
    <row r="155" spans="1:16" x14ac:dyDescent="0.25">
      <c r="A155" s="28" t="str">
        <f t="shared" si="12"/>
        <v>Cocorná</v>
      </c>
      <c r="C155" s="27" t="str">
        <f t="shared" si="13"/>
        <v>SI CUMPLE</v>
      </c>
      <c r="D155" s="27" t="str">
        <f t="shared" si="13"/>
        <v>SI CUMPLE</v>
      </c>
      <c r="E155" s="27" t="str">
        <f t="shared" si="13"/>
        <v>SI CUMPLE</v>
      </c>
      <c r="F155" s="27" t="str">
        <f t="shared" si="13"/>
        <v>SI CUMPLE</v>
      </c>
      <c r="G155" s="27" t="str">
        <f t="shared" si="13"/>
        <v>SI CUMPLE</v>
      </c>
      <c r="H155" s="27" t="str">
        <f t="shared" si="13"/>
        <v>SI CUMPLE</v>
      </c>
      <c r="I155" s="27" t="str">
        <f t="shared" si="13"/>
        <v>SI CUMPLE</v>
      </c>
      <c r="J155" s="27" t="str">
        <f t="shared" si="13"/>
        <v>SI CUMPLE</v>
      </c>
      <c r="K155" s="27" t="str">
        <f t="shared" si="13"/>
        <v>SI CUMPLE</v>
      </c>
      <c r="L155" s="27" t="str">
        <f t="shared" si="13"/>
        <v>SI CUMPLE</v>
      </c>
      <c r="M155" s="27" t="str">
        <f t="shared" si="13"/>
        <v>SI CUMPLE</v>
      </c>
      <c r="N155" s="27" t="str">
        <f t="shared" si="13"/>
        <v>SI CUMPLE</v>
      </c>
      <c r="O155" s="27" t="str">
        <f t="shared" si="13"/>
        <v>SI CUMPLE</v>
      </c>
      <c r="P155" s="27" t="str">
        <f t="shared" si="13"/>
        <v>SI CUMPLE</v>
      </c>
    </row>
    <row r="156" spans="1:16" x14ac:dyDescent="0.25">
      <c r="A156" s="28" t="str">
        <f t="shared" si="12"/>
        <v>Concepción</v>
      </c>
      <c r="C156" s="27" t="str">
        <f t="shared" si="13"/>
        <v>SI CUMPLE</v>
      </c>
      <c r="D156" s="27" t="str">
        <f t="shared" si="13"/>
        <v>SI CUMPLE</v>
      </c>
      <c r="E156" s="27" t="str">
        <f t="shared" si="13"/>
        <v>SI CUMPLE</v>
      </c>
      <c r="F156" s="27" t="str">
        <f t="shared" si="13"/>
        <v>SI CUMPLE</v>
      </c>
      <c r="G156" s="27" t="str">
        <f t="shared" si="13"/>
        <v>SI CUMPLE</v>
      </c>
      <c r="H156" s="27" t="str">
        <f t="shared" si="13"/>
        <v>SI CUMPLE</v>
      </c>
      <c r="I156" s="27" t="str">
        <f t="shared" si="13"/>
        <v>SI CUMPLE</v>
      </c>
      <c r="J156" s="27" t="str">
        <f t="shared" si="13"/>
        <v>SI CUMPLE</v>
      </c>
      <c r="K156" s="27" t="str">
        <f t="shared" si="13"/>
        <v>SI CUMPLE</v>
      </c>
      <c r="L156" s="27" t="str">
        <f t="shared" si="13"/>
        <v>SI CUMPLE</v>
      </c>
      <c r="M156" s="27" t="str">
        <f t="shared" si="13"/>
        <v>SI CUMPLE</v>
      </c>
      <c r="N156" s="27" t="str">
        <f t="shared" si="13"/>
        <v>SI CUMPLE</v>
      </c>
      <c r="O156" s="27" t="str">
        <f t="shared" si="13"/>
        <v>SI CUMPLE</v>
      </c>
      <c r="P156" s="27" t="str">
        <f t="shared" si="13"/>
        <v>SI CUMPLE</v>
      </c>
    </row>
    <row r="157" spans="1:16" x14ac:dyDescent="0.25">
      <c r="A157" s="28" t="str">
        <f t="shared" si="12"/>
        <v>El Carmen de Viboral</v>
      </c>
      <c r="C157" s="27" t="str">
        <f t="shared" si="13"/>
        <v>SI CUMPLE</v>
      </c>
      <c r="D157" s="27" t="str">
        <f t="shared" si="13"/>
        <v>SI CUMPLE</v>
      </c>
      <c r="E157" s="27" t="str">
        <f t="shared" si="13"/>
        <v>SI CUMPLE</v>
      </c>
      <c r="F157" s="27" t="str">
        <f t="shared" si="13"/>
        <v>SI CUMPLE</v>
      </c>
      <c r="G157" s="27" t="str">
        <f t="shared" si="13"/>
        <v>SI CUMPLE</v>
      </c>
      <c r="H157" s="27" t="str">
        <f t="shared" si="13"/>
        <v>SI CUMPLE</v>
      </c>
      <c r="I157" s="27" t="str">
        <f t="shared" si="13"/>
        <v>SI CUMPLE</v>
      </c>
      <c r="J157" s="27" t="str">
        <f t="shared" si="13"/>
        <v>SI CUMPLE</v>
      </c>
      <c r="K157" s="27" t="str">
        <f t="shared" si="13"/>
        <v>SI CUMPLE</v>
      </c>
      <c r="L157" s="27" t="str">
        <f t="shared" si="13"/>
        <v>SI CUMPLE</v>
      </c>
      <c r="M157" s="27" t="str">
        <f t="shared" si="13"/>
        <v>SI CUMPLE</v>
      </c>
      <c r="N157" s="27" t="str">
        <f t="shared" si="13"/>
        <v>SI CUMPLE</v>
      </c>
      <c r="O157" s="27" t="str">
        <f t="shared" si="13"/>
        <v>SI CUMPLE</v>
      </c>
      <c r="P157" s="27" t="str">
        <f t="shared" si="13"/>
        <v>SI CUMPLE</v>
      </c>
    </row>
    <row r="158" spans="1:16" x14ac:dyDescent="0.25">
      <c r="A158" s="28" t="str">
        <f t="shared" si="12"/>
        <v>El Peñol</v>
      </c>
      <c r="C158" s="27" t="str">
        <f t="shared" si="13"/>
        <v>SI CUMPLE</v>
      </c>
      <c r="D158" s="27" t="str">
        <f t="shared" si="13"/>
        <v>SI CUMPLE</v>
      </c>
      <c r="E158" s="27" t="str">
        <f t="shared" si="13"/>
        <v>SI CUMPLE</v>
      </c>
      <c r="F158" s="27" t="str">
        <f t="shared" si="13"/>
        <v>SI CUMPLE</v>
      </c>
      <c r="G158" s="27" t="str">
        <f t="shared" si="13"/>
        <v>SI CUMPLE</v>
      </c>
      <c r="H158" s="27" t="str">
        <f t="shared" si="13"/>
        <v>SI CUMPLE</v>
      </c>
      <c r="I158" s="27" t="str">
        <f t="shared" si="13"/>
        <v>SI CUMPLE</v>
      </c>
      <c r="J158" s="27" t="str">
        <f t="shared" si="13"/>
        <v>SI CUMPLE</v>
      </c>
      <c r="K158" s="27" t="str">
        <f t="shared" si="13"/>
        <v>SI CUMPLE</v>
      </c>
      <c r="L158" s="27" t="str">
        <f t="shared" si="13"/>
        <v>SI CUMPLE</v>
      </c>
      <c r="M158" s="27" t="str">
        <f t="shared" si="13"/>
        <v>SI CUMPLE</v>
      </c>
      <c r="N158" s="27" t="str">
        <f t="shared" si="13"/>
        <v>SI CUMPLE</v>
      </c>
      <c r="O158" s="27" t="str">
        <f t="shared" si="13"/>
        <v>SI CUMPLE</v>
      </c>
      <c r="P158" s="27" t="str">
        <f t="shared" si="13"/>
        <v>SI CUMPLE</v>
      </c>
    </row>
    <row r="159" spans="1:16" x14ac:dyDescent="0.25">
      <c r="A159" s="28" t="str">
        <f t="shared" si="12"/>
        <v>El Santuario</v>
      </c>
      <c r="C159" s="27" t="str">
        <f t="shared" si="13"/>
        <v>SI CUMPLE</v>
      </c>
      <c r="D159" s="27" t="str">
        <f t="shared" si="13"/>
        <v>SI CUMPLE</v>
      </c>
      <c r="E159" s="27" t="str">
        <f t="shared" si="13"/>
        <v>SI CUMPLE</v>
      </c>
      <c r="F159" s="27" t="str">
        <f t="shared" si="13"/>
        <v>SI CUMPLE</v>
      </c>
      <c r="G159" s="27" t="str">
        <f t="shared" si="13"/>
        <v>SI CUMPLE</v>
      </c>
      <c r="H159" s="27" t="str">
        <f t="shared" si="13"/>
        <v>SI CUMPLE</v>
      </c>
      <c r="I159" s="27" t="str">
        <f t="shared" si="13"/>
        <v>SI CUMPLE</v>
      </c>
      <c r="J159" s="27" t="str">
        <f t="shared" si="13"/>
        <v>SI CUMPLE</v>
      </c>
      <c r="K159" s="27" t="str">
        <f t="shared" si="13"/>
        <v>SI CUMPLE</v>
      </c>
      <c r="L159" s="27" t="str">
        <f t="shared" si="13"/>
        <v>SI CUMPLE</v>
      </c>
      <c r="M159" s="27" t="str">
        <f t="shared" si="13"/>
        <v>SI CUMPLE</v>
      </c>
      <c r="N159" s="27" t="str">
        <f t="shared" si="13"/>
        <v>SI CUMPLE</v>
      </c>
      <c r="O159" s="27" t="str">
        <f t="shared" si="13"/>
        <v>SI CUMPLE</v>
      </c>
      <c r="P159" s="27" t="str">
        <f t="shared" si="13"/>
        <v>SI CUMPLE</v>
      </c>
    </row>
    <row r="160" spans="1:16" x14ac:dyDescent="0.25">
      <c r="A160" s="28" t="str">
        <f t="shared" si="12"/>
        <v>El Retiro</v>
      </c>
      <c r="C160" s="27" t="str">
        <f t="shared" si="13"/>
        <v>SI CUMPLE</v>
      </c>
      <c r="D160" s="27" t="str">
        <f t="shared" si="13"/>
        <v>SI CUMPLE</v>
      </c>
      <c r="E160" s="27" t="str">
        <f t="shared" si="13"/>
        <v>SI CUMPLE</v>
      </c>
      <c r="F160" s="27" t="str">
        <f t="shared" si="13"/>
        <v>SI CUMPLE</v>
      </c>
      <c r="G160" s="27" t="str">
        <f t="shared" si="13"/>
        <v>SI CUMPLE</v>
      </c>
      <c r="H160" s="27" t="str">
        <f t="shared" si="13"/>
        <v>SI CUMPLE</v>
      </c>
      <c r="I160" s="27" t="str">
        <f t="shared" si="13"/>
        <v>SI CUMPLE</v>
      </c>
      <c r="J160" s="27" t="str">
        <f t="shared" si="13"/>
        <v>SI CUMPLE</v>
      </c>
      <c r="K160" s="27" t="str">
        <f t="shared" si="13"/>
        <v>SI CUMPLE</v>
      </c>
      <c r="L160" s="27" t="str">
        <f t="shared" si="13"/>
        <v>SI CUMPLE</v>
      </c>
      <c r="M160" s="27" t="str">
        <f t="shared" si="13"/>
        <v>SI CUMPLE</v>
      </c>
      <c r="N160" s="27" t="str">
        <f t="shared" si="13"/>
        <v>SI CUMPLE</v>
      </c>
      <c r="O160" s="27" t="str">
        <f t="shared" si="13"/>
        <v>SI CUMPLE</v>
      </c>
      <c r="P160" s="27" t="str">
        <f t="shared" si="13"/>
        <v>SI CUMPLE</v>
      </c>
    </row>
    <row r="161" spans="1:16" x14ac:dyDescent="0.25">
      <c r="A161" s="28" t="str">
        <f t="shared" si="12"/>
        <v>Granada</v>
      </c>
      <c r="C161" s="27" t="str">
        <f t="shared" si="13"/>
        <v>SI CUMPLE</v>
      </c>
      <c r="D161" s="27" t="str">
        <f t="shared" si="13"/>
        <v>SI CUMPLE</v>
      </c>
      <c r="E161" s="27" t="str">
        <f t="shared" si="13"/>
        <v>SI CUMPLE</v>
      </c>
      <c r="F161" s="27" t="str">
        <f t="shared" si="13"/>
        <v>SI CUMPLE</v>
      </c>
      <c r="G161" s="27" t="str">
        <f t="shared" si="13"/>
        <v>SI CUMPLE</v>
      </c>
      <c r="H161" s="27" t="str">
        <f t="shared" si="13"/>
        <v>SI CUMPLE</v>
      </c>
      <c r="I161" s="27" t="str">
        <f t="shared" si="13"/>
        <v>SI CUMPLE</v>
      </c>
      <c r="J161" s="27" t="str">
        <f t="shared" si="13"/>
        <v>SI CUMPLE</v>
      </c>
      <c r="K161" s="27" t="str">
        <f t="shared" si="13"/>
        <v>SI CUMPLE</v>
      </c>
      <c r="L161" s="27" t="str">
        <f t="shared" si="13"/>
        <v>SI CUMPLE</v>
      </c>
      <c r="M161" s="27" t="str">
        <f t="shared" si="13"/>
        <v>SI CUMPLE</v>
      </c>
      <c r="N161" s="27" t="str">
        <f t="shared" si="13"/>
        <v>SI CUMPLE</v>
      </c>
      <c r="O161" s="27" t="str">
        <f t="shared" si="13"/>
        <v>SI CUMPLE</v>
      </c>
      <c r="P161" s="27" t="str">
        <f t="shared" si="13"/>
        <v>SI CUMPLE</v>
      </c>
    </row>
    <row r="162" spans="1:16" x14ac:dyDescent="0.25">
      <c r="A162" s="28" t="str">
        <f t="shared" si="12"/>
        <v>Guarne</v>
      </c>
      <c r="C162" s="27" t="str">
        <f t="shared" si="13"/>
        <v>SI CUMPLE</v>
      </c>
      <c r="D162" s="27" t="str">
        <f t="shared" si="13"/>
        <v>SI CUMPLE</v>
      </c>
      <c r="E162" s="27" t="str">
        <f t="shared" si="13"/>
        <v>SI CUMPLE</v>
      </c>
      <c r="F162" s="27" t="str">
        <f t="shared" si="13"/>
        <v>SI CUMPLE</v>
      </c>
      <c r="G162" s="27" t="str">
        <f t="shared" si="13"/>
        <v>SI CUMPLE</v>
      </c>
      <c r="H162" s="27" t="str">
        <f t="shared" si="13"/>
        <v>SI CUMPLE</v>
      </c>
      <c r="I162" s="27" t="str">
        <f t="shared" si="13"/>
        <v>SI CUMPLE</v>
      </c>
      <c r="J162" s="27" t="str">
        <f t="shared" si="13"/>
        <v>SI CUMPLE</v>
      </c>
      <c r="K162" s="27" t="str">
        <f t="shared" si="13"/>
        <v>SI CUMPLE</v>
      </c>
      <c r="L162" s="27" t="str">
        <f t="shared" si="13"/>
        <v>SI CUMPLE</v>
      </c>
      <c r="M162" s="27" t="str">
        <f t="shared" si="13"/>
        <v>SI CUMPLE</v>
      </c>
      <c r="N162" s="27" t="str">
        <f t="shared" si="13"/>
        <v>SI CUMPLE</v>
      </c>
      <c r="O162" s="27" t="str">
        <f t="shared" si="13"/>
        <v>SI CUMPLE</v>
      </c>
      <c r="P162" s="27" t="str">
        <f t="shared" si="13"/>
        <v>SI CUMPLE</v>
      </c>
    </row>
    <row r="163" spans="1:16" x14ac:dyDescent="0.25">
      <c r="A163" s="28" t="str">
        <f t="shared" si="12"/>
        <v>Guatapé</v>
      </c>
      <c r="C163" s="27" t="str">
        <f t="shared" si="13"/>
        <v>SI CUMPLE</v>
      </c>
      <c r="D163" s="27" t="str">
        <f t="shared" si="13"/>
        <v>SI CUMPLE</v>
      </c>
      <c r="E163" s="27" t="str">
        <f t="shared" si="13"/>
        <v>SI CUMPLE</v>
      </c>
      <c r="F163" s="27" t="str">
        <f t="shared" si="13"/>
        <v>SI CUMPLE</v>
      </c>
      <c r="G163" s="27" t="str">
        <f t="shared" si="13"/>
        <v>SI CUMPLE</v>
      </c>
      <c r="H163" s="27" t="str">
        <f t="shared" si="13"/>
        <v>SI CUMPLE</v>
      </c>
      <c r="I163" s="27" t="str">
        <f t="shared" si="13"/>
        <v>SI CUMPLE</v>
      </c>
      <c r="J163" s="27" t="str">
        <f t="shared" si="13"/>
        <v>SI CUMPLE</v>
      </c>
      <c r="K163" s="27" t="str">
        <f t="shared" si="13"/>
        <v>SI CUMPLE</v>
      </c>
      <c r="L163" s="27" t="str">
        <f t="shared" si="13"/>
        <v>SI CUMPLE</v>
      </c>
      <c r="M163" s="27" t="str">
        <f t="shared" si="13"/>
        <v>SI CUMPLE</v>
      </c>
      <c r="N163" s="27" t="str">
        <f t="shared" si="13"/>
        <v>SI CUMPLE</v>
      </c>
      <c r="O163" s="27" t="str">
        <f t="shared" si="13"/>
        <v>SI CUMPLE</v>
      </c>
      <c r="P163" s="27" t="str">
        <f t="shared" si="13"/>
        <v>SI CUMPLE</v>
      </c>
    </row>
    <row r="164" spans="1:16" x14ac:dyDescent="0.25">
      <c r="A164" s="28" t="str">
        <f t="shared" si="12"/>
        <v>La Ceja</v>
      </c>
      <c r="C164" s="27" t="str">
        <f t="shared" si="13"/>
        <v>SI CUMPLE</v>
      </c>
      <c r="D164" s="27" t="str">
        <f t="shared" si="13"/>
        <v>SI CUMPLE</v>
      </c>
      <c r="E164" s="27" t="str">
        <f t="shared" si="13"/>
        <v>SI CUMPLE</v>
      </c>
      <c r="F164" s="27" t="str">
        <f t="shared" si="13"/>
        <v>SI CUMPLE</v>
      </c>
      <c r="G164" s="27" t="str">
        <f t="shared" si="13"/>
        <v>SI CUMPLE</v>
      </c>
      <c r="H164" s="27" t="str">
        <f t="shared" si="13"/>
        <v>SI CUMPLE</v>
      </c>
      <c r="I164" s="27" t="str">
        <f t="shared" si="13"/>
        <v>SI CUMPLE</v>
      </c>
      <c r="J164" s="27" t="str">
        <f t="shared" si="13"/>
        <v>SI CUMPLE</v>
      </c>
      <c r="K164" s="27" t="str">
        <f t="shared" si="13"/>
        <v>SI CUMPLE</v>
      </c>
      <c r="L164" s="27" t="str">
        <f t="shared" si="13"/>
        <v>SI CUMPLE</v>
      </c>
      <c r="M164" s="27" t="str">
        <f t="shared" si="13"/>
        <v>SI CUMPLE</v>
      </c>
      <c r="N164" s="27" t="str">
        <f t="shared" si="13"/>
        <v>SI CUMPLE</v>
      </c>
      <c r="O164" s="27" t="str">
        <f t="shared" si="13"/>
        <v>SI CUMPLE</v>
      </c>
      <c r="P164" s="27" t="str">
        <f t="shared" si="13"/>
        <v>SI CUMPLE</v>
      </c>
    </row>
    <row r="165" spans="1:16" x14ac:dyDescent="0.25">
      <c r="A165" s="28" t="str">
        <f t="shared" si="12"/>
        <v>La Unión</v>
      </c>
      <c r="C165" s="27" t="str">
        <f t="shared" si="13"/>
        <v>SI CUMPLE</v>
      </c>
      <c r="D165" s="27" t="str">
        <f t="shared" si="13"/>
        <v>SI CUMPLE</v>
      </c>
      <c r="E165" s="27" t="str">
        <f t="shared" si="13"/>
        <v>SI CUMPLE</v>
      </c>
      <c r="F165" s="27" t="str">
        <f t="shared" si="13"/>
        <v>SI CUMPLE</v>
      </c>
      <c r="G165" s="27" t="str">
        <f t="shared" si="13"/>
        <v>SI CUMPLE</v>
      </c>
      <c r="H165" s="27" t="str">
        <f t="shared" si="13"/>
        <v>SI CUMPLE</v>
      </c>
      <c r="I165" s="27" t="str">
        <f t="shared" si="13"/>
        <v>SI CUMPLE</v>
      </c>
      <c r="J165" s="27" t="str">
        <f t="shared" si="13"/>
        <v>SI CUMPLE</v>
      </c>
      <c r="K165" s="27" t="str">
        <f t="shared" si="13"/>
        <v>SI CUMPLE</v>
      </c>
      <c r="L165" s="27" t="str">
        <f t="shared" si="13"/>
        <v>SI CUMPLE</v>
      </c>
      <c r="M165" s="27" t="str">
        <f t="shared" si="13"/>
        <v>SI CUMPLE</v>
      </c>
      <c r="N165" s="27" t="str">
        <f t="shared" si="13"/>
        <v>SI CUMPLE</v>
      </c>
      <c r="O165" s="27" t="str">
        <f t="shared" si="13"/>
        <v>SI CUMPLE</v>
      </c>
      <c r="P165" s="27" t="str">
        <f t="shared" si="13"/>
        <v>SI CUMPLE</v>
      </c>
    </row>
    <row r="166" spans="1:16" x14ac:dyDescent="0.25">
      <c r="A166" s="28" t="str">
        <f t="shared" si="12"/>
        <v>Marinilla</v>
      </c>
      <c r="C166" s="27" t="str">
        <f t="shared" si="13"/>
        <v>SI CUMPLE</v>
      </c>
      <c r="D166" s="27" t="str">
        <f t="shared" si="13"/>
        <v>SI CUMPLE</v>
      </c>
      <c r="E166" s="27" t="str">
        <f t="shared" si="13"/>
        <v>SI CUMPLE</v>
      </c>
      <c r="F166" s="27" t="str">
        <f t="shared" si="13"/>
        <v>SI CUMPLE</v>
      </c>
      <c r="G166" s="27" t="str">
        <f t="shared" si="13"/>
        <v>SI CUMPLE</v>
      </c>
      <c r="H166" s="27" t="str">
        <f t="shared" si="13"/>
        <v>SI CUMPLE</v>
      </c>
      <c r="I166" s="27" t="str">
        <f t="shared" si="13"/>
        <v>SI CUMPLE</v>
      </c>
      <c r="J166" s="27" t="str">
        <f t="shared" si="13"/>
        <v>SI CUMPLE</v>
      </c>
      <c r="K166" s="27" t="str">
        <f t="shared" si="13"/>
        <v>SI CUMPLE</v>
      </c>
      <c r="L166" s="27" t="str">
        <f t="shared" si="13"/>
        <v>SI CUMPLE</v>
      </c>
      <c r="M166" s="27" t="str">
        <f t="shared" si="13"/>
        <v>SI CUMPLE</v>
      </c>
      <c r="N166" s="27" t="str">
        <f t="shared" si="13"/>
        <v>SI CUMPLE</v>
      </c>
      <c r="O166" s="27" t="str">
        <f t="shared" si="13"/>
        <v>SI CUMPLE</v>
      </c>
      <c r="P166" s="27" t="str">
        <f t="shared" si="13"/>
        <v>SI CUMPLE</v>
      </c>
    </row>
    <row r="167" spans="1:16" x14ac:dyDescent="0.25">
      <c r="A167" s="28" t="str">
        <f t="shared" si="12"/>
        <v>Nariño</v>
      </c>
      <c r="C167" s="27" t="str">
        <f t="shared" si="13"/>
        <v>SI CUMPLE</v>
      </c>
      <c r="D167" s="27" t="str">
        <f t="shared" si="13"/>
        <v>SI CUMPLE</v>
      </c>
      <c r="E167" s="27" t="str">
        <f t="shared" si="13"/>
        <v>SI CUMPLE</v>
      </c>
      <c r="F167" s="27" t="str">
        <f t="shared" si="13"/>
        <v>SI CUMPLE</v>
      </c>
      <c r="G167" s="27" t="str">
        <f t="shared" si="13"/>
        <v>SI CUMPLE</v>
      </c>
      <c r="H167" s="27" t="str">
        <f t="shared" si="13"/>
        <v>SI CUMPLE</v>
      </c>
      <c r="I167" s="27" t="str">
        <f t="shared" si="13"/>
        <v>SI CUMPLE</v>
      </c>
      <c r="J167" s="27" t="str">
        <f t="shared" si="13"/>
        <v>SI CUMPLE</v>
      </c>
      <c r="K167" s="27" t="str">
        <f t="shared" si="13"/>
        <v>SI CUMPLE</v>
      </c>
      <c r="L167" s="27" t="str">
        <f t="shared" si="13"/>
        <v>SI CUMPLE</v>
      </c>
      <c r="M167" s="27" t="str">
        <f t="shared" ref="M167:P167" si="14">IF(M24&gt;M$151,"NO CUMPLE","SI CUMPLE")</f>
        <v>SI CUMPLE</v>
      </c>
      <c r="N167" s="27" t="str">
        <f t="shared" si="14"/>
        <v>SI CUMPLE</v>
      </c>
      <c r="O167" s="27" t="str">
        <f t="shared" si="14"/>
        <v>SI CUMPLE</v>
      </c>
      <c r="P167" s="27" t="str">
        <f t="shared" si="14"/>
        <v>SI CUMPLE</v>
      </c>
    </row>
    <row r="168" spans="1:16" x14ac:dyDescent="0.25">
      <c r="A168" s="28" t="str">
        <f t="shared" si="12"/>
        <v>Rionegro</v>
      </c>
      <c r="C168" s="27" t="str">
        <f t="shared" si="13"/>
        <v>SI CUMPLE</v>
      </c>
      <c r="D168" s="27" t="str">
        <f t="shared" ref="D168:P168" si="15">IF(D25&gt;D$151,"NO CUMPLE","SI CUMPLE")</f>
        <v>SI CUMPLE</v>
      </c>
      <c r="E168" s="27" t="str">
        <f t="shared" si="15"/>
        <v>SI CUMPLE</v>
      </c>
      <c r="F168" s="27" t="str">
        <f t="shared" si="15"/>
        <v>SI CUMPLE</v>
      </c>
      <c r="G168" s="27" t="str">
        <f t="shared" si="15"/>
        <v>SI CUMPLE</v>
      </c>
      <c r="H168" s="27" t="str">
        <f t="shared" si="15"/>
        <v>SI CUMPLE</v>
      </c>
      <c r="I168" s="27" t="str">
        <f t="shared" si="15"/>
        <v>SI CUMPLE</v>
      </c>
      <c r="J168" s="27" t="str">
        <f t="shared" si="15"/>
        <v>SI CUMPLE</v>
      </c>
      <c r="K168" s="27" t="str">
        <f t="shared" si="15"/>
        <v>SI CUMPLE</v>
      </c>
      <c r="L168" s="27" t="str">
        <f t="shared" si="15"/>
        <v>SI CUMPLE</v>
      </c>
      <c r="M168" s="27" t="str">
        <f t="shared" si="15"/>
        <v>SI CUMPLE</v>
      </c>
      <c r="N168" s="27" t="str">
        <f t="shared" si="15"/>
        <v>SI CUMPLE</v>
      </c>
      <c r="O168" s="27" t="str">
        <f t="shared" si="15"/>
        <v>SI CUMPLE</v>
      </c>
      <c r="P168" s="27" t="str">
        <f t="shared" si="15"/>
        <v>SI CUMPLE</v>
      </c>
    </row>
    <row r="169" spans="1:16" x14ac:dyDescent="0.25">
      <c r="A169" s="28" t="str">
        <f t="shared" si="12"/>
        <v>San Carlos</v>
      </c>
      <c r="C169" s="27" t="str">
        <f t="shared" si="13"/>
        <v>SI CUMPLE</v>
      </c>
      <c r="D169" s="27" t="str">
        <f t="shared" ref="D169:P169" si="16">IF(D26&gt;D$151,"NO CUMPLE","SI CUMPLE")</f>
        <v>SI CUMPLE</v>
      </c>
      <c r="E169" s="27" t="str">
        <f t="shared" si="16"/>
        <v>SI CUMPLE</v>
      </c>
      <c r="F169" s="27" t="str">
        <f t="shared" si="16"/>
        <v>SI CUMPLE</v>
      </c>
      <c r="G169" s="27" t="str">
        <f t="shared" si="16"/>
        <v>SI CUMPLE</v>
      </c>
      <c r="H169" s="27" t="str">
        <f t="shared" si="16"/>
        <v>SI CUMPLE</v>
      </c>
      <c r="I169" s="27" t="str">
        <f t="shared" si="16"/>
        <v>SI CUMPLE</v>
      </c>
      <c r="J169" s="27" t="str">
        <f t="shared" si="16"/>
        <v>SI CUMPLE</v>
      </c>
      <c r="K169" s="27" t="str">
        <f t="shared" si="16"/>
        <v>SI CUMPLE</v>
      </c>
      <c r="L169" s="27" t="str">
        <f t="shared" si="16"/>
        <v>SI CUMPLE</v>
      </c>
      <c r="M169" s="27" t="str">
        <f t="shared" si="16"/>
        <v>SI CUMPLE</v>
      </c>
      <c r="N169" s="27" t="str">
        <f t="shared" si="16"/>
        <v>SI CUMPLE</v>
      </c>
      <c r="O169" s="27" t="str">
        <f t="shared" si="16"/>
        <v>SI CUMPLE</v>
      </c>
      <c r="P169" s="27" t="str">
        <f t="shared" si="16"/>
        <v>SI CUMPLE</v>
      </c>
    </row>
    <row r="170" spans="1:16" x14ac:dyDescent="0.25">
      <c r="A170" s="28" t="str">
        <f t="shared" si="12"/>
        <v>San Francisco</v>
      </c>
      <c r="C170" s="27" t="str">
        <f t="shared" si="13"/>
        <v>SI CUMPLE</v>
      </c>
      <c r="D170" s="27" t="str">
        <f t="shared" ref="D170:P170" si="17">IF(D27&gt;D$151,"NO CUMPLE","SI CUMPLE")</f>
        <v>SI CUMPLE</v>
      </c>
      <c r="E170" s="27" t="str">
        <f t="shared" si="17"/>
        <v>SI CUMPLE</v>
      </c>
      <c r="F170" s="27" t="str">
        <f t="shared" si="17"/>
        <v>SI CUMPLE</v>
      </c>
      <c r="G170" s="27" t="str">
        <f t="shared" si="17"/>
        <v>SI CUMPLE</v>
      </c>
      <c r="H170" s="27" t="str">
        <f t="shared" si="17"/>
        <v>SI CUMPLE</v>
      </c>
      <c r="I170" s="27" t="str">
        <f t="shared" si="17"/>
        <v>SI CUMPLE</v>
      </c>
      <c r="J170" s="27" t="str">
        <f t="shared" si="17"/>
        <v>SI CUMPLE</v>
      </c>
      <c r="K170" s="27" t="str">
        <f t="shared" si="17"/>
        <v>SI CUMPLE</v>
      </c>
      <c r="L170" s="27" t="str">
        <f t="shared" si="17"/>
        <v>SI CUMPLE</v>
      </c>
      <c r="M170" s="27" t="str">
        <f t="shared" si="17"/>
        <v>SI CUMPLE</v>
      </c>
      <c r="N170" s="27" t="str">
        <f t="shared" si="17"/>
        <v>SI CUMPLE</v>
      </c>
      <c r="O170" s="27" t="str">
        <f t="shared" si="17"/>
        <v>SI CUMPLE</v>
      </c>
      <c r="P170" s="27" t="str">
        <f t="shared" si="17"/>
        <v>SI CUMPLE</v>
      </c>
    </row>
    <row r="171" spans="1:16" x14ac:dyDescent="0.25">
      <c r="A171" s="28" t="str">
        <f t="shared" si="12"/>
        <v>San Luis</v>
      </c>
      <c r="C171" s="27" t="str">
        <f t="shared" si="13"/>
        <v>SI CUMPLE</v>
      </c>
      <c r="D171" s="27" t="str">
        <f t="shared" ref="D171:P171" si="18">IF(D28&gt;D$151,"NO CUMPLE","SI CUMPLE")</f>
        <v>SI CUMPLE</v>
      </c>
      <c r="E171" s="27" t="str">
        <f t="shared" si="18"/>
        <v>SI CUMPLE</v>
      </c>
      <c r="F171" s="27" t="str">
        <f t="shared" si="18"/>
        <v>SI CUMPLE</v>
      </c>
      <c r="G171" s="27" t="str">
        <f t="shared" si="18"/>
        <v>SI CUMPLE</v>
      </c>
      <c r="H171" s="27" t="str">
        <f t="shared" si="18"/>
        <v>SI CUMPLE</v>
      </c>
      <c r="I171" s="27" t="str">
        <f t="shared" si="18"/>
        <v>SI CUMPLE</v>
      </c>
      <c r="J171" s="27" t="str">
        <f t="shared" si="18"/>
        <v>SI CUMPLE</v>
      </c>
      <c r="K171" s="27" t="str">
        <f t="shared" si="18"/>
        <v>SI CUMPLE</v>
      </c>
      <c r="L171" s="27" t="str">
        <f t="shared" si="18"/>
        <v>SI CUMPLE</v>
      </c>
      <c r="M171" s="27" t="str">
        <f t="shared" si="18"/>
        <v>SI CUMPLE</v>
      </c>
      <c r="N171" s="27" t="str">
        <f t="shared" si="18"/>
        <v>SI CUMPLE</v>
      </c>
      <c r="O171" s="27" t="str">
        <f t="shared" si="18"/>
        <v>SI CUMPLE</v>
      </c>
      <c r="P171" s="27" t="str">
        <f t="shared" si="18"/>
        <v>SI CUMPLE</v>
      </c>
    </row>
    <row r="172" spans="1:16" x14ac:dyDescent="0.25">
      <c r="A172" s="28" t="str">
        <f t="shared" si="12"/>
        <v>San Rafael</v>
      </c>
      <c r="C172" s="27" t="str">
        <f t="shared" si="13"/>
        <v>SI CUMPLE</v>
      </c>
      <c r="D172" s="27" t="str">
        <f t="shared" ref="D172:P172" si="19">IF(D29&gt;D$151,"NO CUMPLE","SI CUMPLE")</f>
        <v>SI CUMPLE</v>
      </c>
      <c r="E172" s="27" t="str">
        <f t="shared" si="19"/>
        <v>SI CUMPLE</v>
      </c>
      <c r="F172" s="27" t="str">
        <f t="shared" si="19"/>
        <v>SI CUMPLE</v>
      </c>
      <c r="G172" s="27" t="str">
        <f t="shared" si="19"/>
        <v>SI CUMPLE</v>
      </c>
      <c r="H172" s="27" t="str">
        <f t="shared" si="19"/>
        <v>SI CUMPLE</v>
      </c>
      <c r="I172" s="27" t="str">
        <f t="shared" si="19"/>
        <v>SI CUMPLE</v>
      </c>
      <c r="J172" s="27" t="str">
        <f t="shared" si="19"/>
        <v>SI CUMPLE</v>
      </c>
      <c r="K172" s="27" t="str">
        <f t="shared" si="19"/>
        <v>SI CUMPLE</v>
      </c>
      <c r="L172" s="27" t="str">
        <f t="shared" si="19"/>
        <v>SI CUMPLE</v>
      </c>
      <c r="M172" s="27" t="str">
        <f t="shared" si="19"/>
        <v>SI CUMPLE</v>
      </c>
      <c r="N172" s="27" t="str">
        <f t="shared" si="19"/>
        <v>SI CUMPLE</v>
      </c>
      <c r="O172" s="27" t="str">
        <f t="shared" si="19"/>
        <v>SI CUMPLE</v>
      </c>
      <c r="P172" s="27" t="str">
        <f t="shared" si="19"/>
        <v>SI CUMPLE</v>
      </c>
    </row>
    <row r="173" spans="1:16" x14ac:dyDescent="0.25">
      <c r="A173" s="28" t="str">
        <f t="shared" si="12"/>
        <v>San Vicente</v>
      </c>
      <c r="C173" s="27" t="str">
        <f t="shared" si="13"/>
        <v>SI CUMPLE</v>
      </c>
      <c r="D173" s="27" t="str">
        <f t="shared" ref="D173:P173" si="20">IF(D30&gt;D$151,"NO CUMPLE","SI CUMPLE")</f>
        <v>SI CUMPLE</v>
      </c>
      <c r="E173" s="27" t="str">
        <f t="shared" si="20"/>
        <v>SI CUMPLE</v>
      </c>
      <c r="F173" s="27" t="str">
        <f t="shared" si="20"/>
        <v>SI CUMPLE</v>
      </c>
      <c r="G173" s="27" t="str">
        <f t="shared" si="20"/>
        <v>SI CUMPLE</v>
      </c>
      <c r="H173" s="27" t="str">
        <f t="shared" si="20"/>
        <v>SI CUMPLE</v>
      </c>
      <c r="I173" s="27" t="str">
        <f t="shared" si="20"/>
        <v>SI CUMPLE</v>
      </c>
      <c r="J173" s="27" t="str">
        <f t="shared" si="20"/>
        <v>SI CUMPLE</v>
      </c>
      <c r="K173" s="27" t="str">
        <f t="shared" si="20"/>
        <v>SI CUMPLE</v>
      </c>
      <c r="L173" s="27" t="str">
        <f t="shared" si="20"/>
        <v>SI CUMPLE</v>
      </c>
      <c r="M173" s="27" t="str">
        <f t="shared" si="20"/>
        <v>SI CUMPLE</v>
      </c>
      <c r="N173" s="27" t="str">
        <f t="shared" si="20"/>
        <v>SI CUMPLE</v>
      </c>
      <c r="O173" s="27" t="str">
        <f t="shared" si="20"/>
        <v>SI CUMPLE</v>
      </c>
      <c r="P173" s="27" t="str">
        <f t="shared" si="20"/>
        <v>SI CUMPLE</v>
      </c>
    </row>
    <row r="174" spans="1:16" x14ac:dyDescent="0.25">
      <c r="A174" s="28" t="str">
        <f t="shared" si="12"/>
        <v>Sonsón</v>
      </c>
      <c r="C174" s="27" t="str">
        <f t="shared" si="13"/>
        <v>SI CUMPLE</v>
      </c>
      <c r="D174" s="27" t="str">
        <f t="shared" ref="D174:P174" si="21">IF(D31&gt;D$151,"NO CUMPLE","SI CUMPLE")</f>
        <v>SI CUMPLE</v>
      </c>
      <c r="E174" s="27" t="str">
        <f t="shared" si="21"/>
        <v>SI CUMPLE</v>
      </c>
      <c r="F174" s="27" t="str">
        <f t="shared" si="21"/>
        <v>SI CUMPLE</v>
      </c>
      <c r="G174" s="27" t="str">
        <f t="shared" si="21"/>
        <v>SI CUMPLE</v>
      </c>
      <c r="H174" s="27" t="str">
        <f t="shared" si="21"/>
        <v>SI CUMPLE</v>
      </c>
      <c r="I174" s="27" t="str">
        <f t="shared" si="21"/>
        <v>SI CUMPLE</v>
      </c>
      <c r="J174" s="27" t="str">
        <f t="shared" si="21"/>
        <v>SI CUMPLE</v>
      </c>
      <c r="K174" s="27" t="str">
        <f t="shared" si="21"/>
        <v>SI CUMPLE</v>
      </c>
      <c r="L174" s="27" t="str">
        <f t="shared" si="21"/>
        <v>SI CUMPLE</v>
      </c>
      <c r="M174" s="27" t="str">
        <f t="shared" si="21"/>
        <v>SI CUMPLE</v>
      </c>
      <c r="N174" s="27" t="str">
        <f t="shared" si="21"/>
        <v>SI CUMPLE</v>
      </c>
      <c r="O174" s="27" t="str">
        <f t="shared" si="21"/>
        <v>SI CUMPLE</v>
      </c>
      <c r="P174" s="27" t="str">
        <f t="shared" si="21"/>
        <v>SI CUMPLE</v>
      </c>
    </row>
    <row r="175" spans="1:16" x14ac:dyDescent="0.25">
      <c r="A175" s="28" t="str">
        <f t="shared" si="12"/>
        <v>Anzá</v>
      </c>
      <c r="C175" s="27" t="str">
        <f t="shared" si="13"/>
        <v>SI CUMPLE</v>
      </c>
      <c r="D175" s="27" t="str">
        <f t="shared" ref="D175:P175" si="22">IF(D32&gt;D$151,"NO CUMPLE","SI CUMPLE")</f>
        <v>SI CUMPLE</v>
      </c>
      <c r="E175" s="27" t="str">
        <f t="shared" si="22"/>
        <v>SI CUMPLE</v>
      </c>
      <c r="F175" s="27" t="str">
        <f t="shared" si="22"/>
        <v>SI CUMPLE</v>
      </c>
      <c r="G175" s="27" t="str">
        <f t="shared" si="22"/>
        <v>SI CUMPLE</v>
      </c>
      <c r="H175" s="27" t="str">
        <f t="shared" si="22"/>
        <v>SI CUMPLE</v>
      </c>
      <c r="I175" s="27" t="str">
        <f t="shared" si="22"/>
        <v>SI CUMPLE</v>
      </c>
      <c r="J175" s="27" t="str">
        <f t="shared" si="22"/>
        <v>SI CUMPLE</v>
      </c>
      <c r="K175" s="27" t="str">
        <f t="shared" si="22"/>
        <v>SI CUMPLE</v>
      </c>
      <c r="L175" s="27" t="str">
        <f t="shared" si="22"/>
        <v>SI CUMPLE</v>
      </c>
      <c r="M175" s="27" t="str">
        <f t="shared" si="22"/>
        <v>SI CUMPLE</v>
      </c>
      <c r="N175" s="27" t="str">
        <f t="shared" si="22"/>
        <v>SI CUMPLE</v>
      </c>
      <c r="O175" s="27" t="str">
        <f t="shared" si="22"/>
        <v>SI CUMPLE</v>
      </c>
      <c r="P175" s="27" t="str">
        <f t="shared" si="22"/>
        <v>SI CUMPLE</v>
      </c>
    </row>
    <row r="176" spans="1:16" x14ac:dyDescent="0.25">
      <c r="A176" s="28" t="str">
        <f t="shared" si="12"/>
        <v>Dabeiba</v>
      </c>
      <c r="C176" s="27" t="str">
        <f t="shared" si="13"/>
        <v>SI CUMPLE</v>
      </c>
      <c r="D176" s="27" t="str">
        <f t="shared" ref="D176:P176" si="23">IF(D33&gt;D$151,"NO CUMPLE","SI CUMPLE")</f>
        <v>SI CUMPLE</v>
      </c>
      <c r="E176" s="27" t="str">
        <f t="shared" si="23"/>
        <v>SI CUMPLE</v>
      </c>
      <c r="F176" s="27" t="str">
        <f t="shared" si="23"/>
        <v>SI CUMPLE</v>
      </c>
      <c r="G176" s="27" t="str">
        <f t="shared" si="23"/>
        <v>SI CUMPLE</v>
      </c>
      <c r="H176" s="27" t="str">
        <f t="shared" si="23"/>
        <v>SI CUMPLE</v>
      </c>
      <c r="I176" s="27" t="str">
        <f t="shared" si="23"/>
        <v>SI CUMPLE</v>
      </c>
      <c r="J176" s="27" t="str">
        <f t="shared" si="23"/>
        <v>SI CUMPLE</v>
      </c>
      <c r="K176" s="27" t="str">
        <f t="shared" si="23"/>
        <v>SI CUMPLE</v>
      </c>
      <c r="L176" s="27" t="str">
        <f t="shared" si="23"/>
        <v>SI CUMPLE</v>
      </c>
      <c r="M176" s="27" t="str">
        <f t="shared" si="23"/>
        <v>SI CUMPLE</v>
      </c>
      <c r="N176" s="27" t="str">
        <f t="shared" si="23"/>
        <v>SI CUMPLE</v>
      </c>
      <c r="O176" s="27" t="str">
        <f t="shared" si="23"/>
        <v>SI CUMPLE</v>
      </c>
      <c r="P176" s="27" t="str">
        <f t="shared" si="23"/>
        <v>SI CUMPLE</v>
      </c>
    </row>
    <row r="177" spans="1:16" x14ac:dyDescent="0.25">
      <c r="A177" s="28" t="str">
        <f t="shared" si="12"/>
        <v>Caicedo</v>
      </c>
      <c r="C177" s="27" t="str">
        <f t="shared" si="13"/>
        <v>SI CUMPLE</v>
      </c>
      <c r="D177" s="27" t="str">
        <f t="shared" ref="D177:P177" si="24">IF(D34&gt;D$151,"NO CUMPLE","SI CUMPLE")</f>
        <v>SI CUMPLE</v>
      </c>
      <c r="E177" s="27" t="str">
        <f t="shared" si="24"/>
        <v>SI CUMPLE</v>
      </c>
      <c r="F177" s="27" t="str">
        <f t="shared" si="24"/>
        <v>SI CUMPLE</v>
      </c>
      <c r="G177" s="27" t="str">
        <f t="shared" si="24"/>
        <v>SI CUMPLE</v>
      </c>
      <c r="H177" s="27" t="str">
        <f t="shared" si="24"/>
        <v>SI CUMPLE</v>
      </c>
      <c r="I177" s="27" t="str">
        <f t="shared" si="24"/>
        <v>SI CUMPLE</v>
      </c>
      <c r="J177" s="27" t="str">
        <f t="shared" si="24"/>
        <v>SI CUMPLE</v>
      </c>
      <c r="K177" s="27" t="str">
        <f t="shared" si="24"/>
        <v>SI CUMPLE</v>
      </c>
      <c r="L177" s="27" t="str">
        <f t="shared" si="24"/>
        <v>SI CUMPLE</v>
      </c>
      <c r="M177" s="27" t="str">
        <f t="shared" si="24"/>
        <v>SI CUMPLE</v>
      </c>
      <c r="N177" s="27" t="str">
        <f t="shared" si="24"/>
        <v>SI CUMPLE</v>
      </c>
      <c r="O177" s="27" t="str">
        <f t="shared" si="24"/>
        <v>SI CUMPLE</v>
      </c>
      <c r="P177" s="27" t="str">
        <f t="shared" si="24"/>
        <v>SI CUMPLE</v>
      </c>
    </row>
    <row r="178" spans="1:16" x14ac:dyDescent="0.25">
      <c r="A178" s="28" t="str">
        <f t="shared" si="12"/>
        <v>Buriticá</v>
      </c>
      <c r="C178" s="27" t="str">
        <f t="shared" si="13"/>
        <v>SI CUMPLE</v>
      </c>
      <c r="D178" s="27" t="str">
        <f t="shared" ref="D178:P178" si="25">IF(D35&gt;D$151,"NO CUMPLE","SI CUMPLE")</f>
        <v>SI CUMPLE</v>
      </c>
      <c r="E178" s="27" t="str">
        <f t="shared" si="25"/>
        <v>SI CUMPLE</v>
      </c>
      <c r="F178" s="27" t="str">
        <f t="shared" si="25"/>
        <v>SI CUMPLE</v>
      </c>
      <c r="G178" s="27" t="str">
        <f t="shared" si="25"/>
        <v>SI CUMPLE</v>
      </c>
      <c r="H178" s="27" t="str">
        <f t="shared" si="25"/>
        <v>SI CUMPLE</v>
      </c>
      <c r="I178" s="27" t="str">
        <f t="shared" si="25"/>
        <v>SI CUMPLE</v>
      </c>
      <c r="J178" s="27" t="str">
        <f t="shared" si="25"/>
        <v>SI CUMPLE</v>
      </c>
      <c r="K178" s="27" t="str">
        <f t="shared" si="25"/>
        <v>SI CUMPLE</v>
      </c>
      <c r="L178" s="27" t="str">
        <f t="shared" si="25"/>
        <v>SI CUMPLE</v>
      </c>
      <c r="M178" s="27" t="str">
        <f t="shared" si="25"/>
        <v>SI CUMPLE</v>
      </c>
      <c r="N178" s="27" t="str">
        <f t="shared" si="25"/>
        <v>SI CUMPLE</v>
      </c>
      <c r="O178" s="27" t="str">
        <f t="shared" si="25"/>
        <v>SI CUMPLE</v>
      </c>
      <c r="P178" s="27" t="str">
        <f t="shared" si="25"/>
        <v>SI CUMPLE</v>
      </c>
    </row>
    <row r="179" spans="1:16" x14ac:dyDescent="0.25">
      <c r="A179" s="28" t="str">
        <f t="shared" si="12"/>
        <v>San Jerónimo</v>
      </c>
      <c r="C179" s="27" t="str">
        <f t="shared" si="13"/>
        <v>SI CUMPLE</v>
      </c>
      <c r="D179" s="27" t="str">
        <f t="shared" ref="D179:P179" si="26">IF(D36&gt;D$151,"NO CUMPLE","SI CUMPLE")</f>
        <v>SI CUMPLE</v>
      </c>
      <c r="E179" s="27" t="str">
        <f t="shared" si="26"/>
        <v>SI CUMPLE</v>
      </c>
      <c r="F179" s="27" t="str">
        <f t="shared" si="26"/>
        <v>SI CUMPLE</v>
      </c>
      <c r="G179" s="27" t="str">
        <f t="shared" si="26"/>
        <v>SI CUMPLE</v>
      </c>
      <c r="H179" s="27" t="str">
        <f t="shared" si="26"/>
        <v>SI CUMPLE</v>
      </c>
      <c r="I179" s="27" t="str">
        <f t="shared" si="26"/>
        <v>SI CUMPLE</v>
      </c>
      <c r="J179" s="27" t="str">
        <f t="shared" si="26"/>
        <v>SI CUMPLE</v>
      </c>
      <c r="K179" s="27" t="str">
        <f t="shared" si="26"/>
        <v>SI CUMPLE</v>
      </c>
      <c r="L179" s="27" t="str">
        <f t="shared" si="26"/>
        <v>SI CUMPLE</v>
      </c>
      <c r="M179" s="27" t="str">
        <f t="shared" si="26"/>
        <v>SI CUMPLE</v>
      </c>
      <c r="N179" s="27" t="str">
        <f t="shared" si="26"/>
        <v>SI CUMPLE</v>
      </c>
      <c r="O179" s="27" t="str">
        <f t="shared" si="26"/>
        <v>SI CUMPLE</v>
      </c>
      <c r="P179" s="27" t="str">
        <f t="shared" si="26"/>
        <v>SI CUMPLE</v>
      </c>
    </row>
    <row r="180" spans="1:16" x14ac:dyDescent="0.25">
      <c r="A180" s="28" t="str">
        <f t="shared" si="12"/>
        <v>Heliconia</v>
      </c>
      <c r="C180" s="27" t="str">
        <f t="shared" si="13"/>
        <v>SI CUMPLE</v>
      </c>
      <c r="D180" s="27" t="str">
        <f t="shared" ref="D180:P180" si="27">IF(D37&gt;D$151,"NO CUMPLE","SI CUMPLE")</f>
        <v>SI CUMPLE</v>
      </c>
      <c r="E180" s="27" t="str">
        <f t="shared" si="27"/>
        <v>SI CUMPLE</v>
      </c>
      <c r="F180" s="27" t="str">
        <f t="shared" si="27"/>
        <v>SI CUMPLE</v>
      </c>
      <c r="G180" s="27" t="str">
        <f t="shared" si="27"/>
        <v>SI CUMPLE</v>
      </c>
      <c r="H180" s="27" t="str">
        <f t="shared" si="27"/>
        <v>SI CUMPLE</v>
      </c>
      <c r="I180" s="27" t="str">
        <f t="shared" si="27"/>
        <v>SI CUMPLE</v>
      </c>
      <c r="J180" s="27" t="str">
        <f t="shared" si="27"/>
        <v>SI CUMPLE</v>
      </c>
      <c r="K180" s="27" t="str">
        <f t="shared" si="27"/>
        <v>SI CUMPLE</v>
      </c>
      <c r="L180" s="27" t="str">
        <f t="shared" si="27"/>
        <v>SI CUMPLE</v>
      </c>
      <c r="M180" s="27" t="str">
        <f t="shared" si="27"/>
        <v>SI CUMPLE</v>
      </c>
      <c r="N180" s="27" t="str">
        <f t="shared" si="27"/>
        <v>SI CUMPLE</v>
      </c>
      <c r="O180" s="27" t="str">
        <f t="shared" si="27"/>
        <v>SI CUMPLE</v>
      </c>
      <c r="P180" s="27" t="str">
        <f t="shared" si="27"/>
        <v>SI CUMPLE</v>
      </c>
    </row>
    <row r="181" spans="1:16" x14ac:dyDescent="0.25">
      <c r="A181" s="28" t="str">
        <f t="shared" si="12"/>
        <v>Ebéjico</v>
      </c>
      <c r="C181" s="27" t="str">
        <f t="shared" si="13"/>
        <v>SI CUMPLE</v>
      </c>
      <c r="D181" s="27" t="str">
        <f t="shared" ref="D181:P181" si="28">IF(D38&gt;D$151,"NO CUMPLE","SI CUMPLE")</f>
        <v>SI CUMPLE</v>
      </c>
      <c r="E181" s="27" t="str">
        <f t="shared" si="28"/>
        <v>SI CUMPLE</v>
      </c>
      <c r="F181" s="27" t="str">
        <f t="shared" si="28"/>
        <v>SI CUMPLE</v>
      </c>
      <c r="G181" s="27" t="str">
        <f t="shared" si="28"/>
        <v>SI CUMPLE</v>
      </c>
      <c r="H181" s="27" t="str">
        <f t="shared" si="28"/>
        <v>SI CUMPLE</v>
      </c>
      <c r="I181" s="27" t="str">
        <f t="shared" si="28"/>
        <v>SI CUMPLE</v>
      </c>
      <c r="J181" s="27" t="str">
        <f t="shared" si="28"/>
        <v>SI CUMPLE</v>
      </c>
      <c r="K181" s="27" t="str">
        <f t="shared" si="28"/>
        <v>SI CUMPLE</v>
      </c>
      <c r="L181" s="27" t="str">
        <f t="shared" si="28"/>
        <v>SI CUMPLE</v>
      </c>
      <c r="M181" s="27" t="str">
        <f t="shared" si="28"/>
        <v>SI CUMPLE</v>
      </c>
      <c r="N181" s="27" t="str">
        <f t="shared" si="28"/>
        <v>SI CUMPLE</v>
      </c>
      <c r="O181" s="27" t="str">
        <f t="shared" si="28"/>
        <v>SI CUMPLE</v>
      </c>
      <c r="P181" s="27" t="str">
        <f t="shared" si="28"/>
        <v>SI CUMPLE</v>
      </c>
    </row>
    <row r="182" spans="1:16" x14ac:dyDescent="0.25">
      <c r="A182" s="28" t="str">
        <f t="shared" si="12"/>
        <v>Armenia</v>
      </c>
      <c r="C182" s="27" t="str">
        <f t="shared" si="13"/>
        <v>SI CUMPLE</v>
      </c>
      <c r="D182" s="27" t="str">
        <f t="shared" ref="D182:P182" si="29">IF(D39&gt;D$151,"NO CUMPLE","SI CUMPLE")</f>
        <v>SI CUMPLE</v>
      </c>
      <c r="E182" s="27" t="str">
        <f t="shared" si="29"/>
        <v>SI CUMPLE</v>
      </c>
      <c r="F182" s="27" t="str">
        <f t="shared" si="29"/>
        <v>SI CUMPLE</v>
      </c>
      <c r="G182" s="27" t="str">
        <f t="shared" si="29"/>
        <v>SI CUMPLE</v>
      </c>
      <c r="H182" s="27" t="str">
        <f t="shared" si="29"/>
        <v>SI CUMPLE</v>
      </c>
      <c r="I182" s="27" t="str">
        <f t="shared" si="29"/>
        <v>SI CUMPLE</v>
      </c>
      <c r="J182" s="27" t="str">
        <f t="shared" si="29"/>
        <v>SI CUMPLE</v>
      </c>
      <c r="K182" s="27" t="str">
        <f t="shared" si="29"/>
        <v>SI CUMPLE</v>
      </c>
      <c r="L182" s="27" t="str">
        <f t="shared" si="29"/>
        <v>SI CUMPLE</v>
      </c>
      <c r="M182" s="27" t="str">
        <f t="shared" si="29"/>
        <v>SI CUMPLE</v>
      </c>
      <c r="N182" s="27" t="str">
        <f t="shared" si="29"/>
        <v>SI CUMPLE</v>
      </c>
      <c r="O182" s="27" t="str">
        <f t="shared" si="29"/>
        <v>SI CUMPLE</v>
      </c>
      <c r="P182" s="27" t="str">
        <f t="shared" si="29"/>
        <v>SI CUMPLE</v>
      </c>
    </row>
    <row r="183" spans="1:16" x14ac:dyDescent="0.25">
      <c r="A183" s="28" t="str">
        <f t="shared" si="12"/>
        <v>Cañasgordas</v>
      </c>
      <c r="C183" s="27" t="str">
        <f t="shared" si="13"/>
        <v>SI CUMPLE</v>
      </c>
      <c r="D183" s="27" t="str">
        <f t="shared" ref="D183:P183" si="30">IF(D40&gt;D$151,"NO CUMPLE","SI CUMPLE")</f>
        <v>SI CUMPLE</v>
      </c>
      <c r="E183" s="27" t="str">
        <f t="shared" si="30"/>
        <v>SI CUMPLE</v>
      </c>
      <c r="F183" s="27" t="str">
        <f t="shared" si="30"/>
        <v>SI CUMPLE</v>
      </c>
      <c r="G183" s="27" t="str">
        <f t="shared" si="30"/>
        <v>SI CUMPLE</v>
      </c>
      <c r="H183" s="27" t="str">
        <f t="shared" si="30"/>
        <v>SI CUMPLE</v>
      </c>
      <c r="I183" s="27" t="str">
        <f t="shared" si="30"/>
        <v>SI CUMPLE</v>
      </c>
      <c r="J183" s="27" t="str">
        <f t="shared" si="30"/>
        <v>SI CUMPLE</v>
      </c>
      <c r="K183" s="27" t="str">
        <f t="shared" si="30"/>
        <v>SI CUMPLE</v>
      </c>
      <c r="L183" s="27" t="str">
        <f t="shared" si="30"/>
        <v>SI CUMPLE</v>
      </c>
      <c r="M183" s="27" t="str">
        <f t="shared" si="30"/>
        <v>SI CUMPLE</v>
      </c>
      <c r="N183" s="27" t="str">
        <f t="shared" si="30"/>
        <v>SI CUMPLE</v>
      </c>
      <c r="O183" s="27" t="str">
        <f t="shared" si="30"/>
        <v>SI CUMPLE</v>
      </c>
      <c r="P183" s="27" t="str">
        <f t="shared" si="30"/>
        <v>SI CUMPLE</v>
      </c>
    </row>
    <row r="184" spans="1:16" x14ac:dyDescent="0.25">
      <c r="A184" s="28" t="str">
        <f t="shared" si="12"/>
        <v>Peque</v>
      </c>
      <c r="C184" s="27" t="str">
        <f t="shared" si="13"/>
        <v>SI CUMPLE</v>
      </c>
      <c r="D184" s="27" t="str">
        <f t="shared" ref="D184:P184" si="31">IF(D41&gt;D$151,"NO CUMPLE","SI CUMPLE")</f>
        <v>SI CUMPLE</v>
      </c>
      <c r="E184" s="27" t="str">
        <f t="shared" si="31"/>
        <v>SI CUMPLE</v>
      </c>
      <c r="F184" s="27" t="str">
        <f t="shared" si="31"/>
        <v>SI CUMPLE</v>
      </c>
      <c r="G184" s="27" t="str">
        <f t="shared" si="31"/>
        <v>SI CUMPLE</v>
      </c>
      <c r="H184" s="27" t="str">
        <f t="shared" si="31"/>
        <v>SI CUMPLE</v>
      </c>
      <c r="I184" s="27" t="str">
        <f t="shared" si="31"/>
        <v>SI CUMPLE</v>
      </c>
      <c r="J184" s="27" t="str">
        <f t="shared" si="31"/>
        <v>SI CUMPLE</v>
      </c>
      <c r="K184" s="27" t="str">
        <f t="shared" si="31"/>
        <v>SI CUMPLE</v>
      </c>
      <c r="L184" s="27" t="str">
        <f t="shared" si="31"/>
        <v>SI CUMPLE</v>
      </c>
      <c r="M184" s="27" t="str">
        <f t="shared" si="31"/>
        <v>SI CUMPLE</v>
      </c>
      <c r="N184" s="27" t="str">
        <f t="shared" si="31"/>
        <v>SI CUMPLE</v>
      </c>
      <c r="O184" s="27" t="str">
        <f t="shared" si="31"/>
        <v>SI CUMPLE</v>
      </c>
      <c r="P184" s="27" t="str">
        <f t="shared" si="31"/>
        <v>SI CUMPLE</v>
      </c>
    </row>
    <row r="185" spans="1:16" x14ac:dyDescent="0.25">
      <c r="A185" s="28" t="str">
        <f t="shared" si="12"/>
        <v>Frontino</v>
      </c>
      <c r="C185" s="27" t="str">
        <f t="shared" si="13"/>
        <v>SI CUMPLE</v>
      </c>
      <c r="D185" s="27" t="str">
        <f t="shared" ref="D185:P185" si="32">IF(D42&gt;D$151,"NO CUMPLE","SI CUMPLE")</f>
        <v>SI CUMPLE</v>
      </c>
      <c r="E185" s="27" t="str">
        <f t="shared" si="32"/>
        <v>SI CUMPLE</v>
      </c>
      <c r="F185" s="27" t="str">
        <f t="shared" si="32"/>
        <v>SI CUMPLE</v>
      </c>
      <c r="G185" s="27" t="str">
        <f t="shared" si="32"/>
        <v>SI CUMPLE</v>
      </c>
      <c r="H185" s="27" t="str">
        <f t="shared" si="32"/>
        <v>SI CUMPLE</v>
      </c>
      <c r="I185" s="27" t="str">
        <f t="shared" si="32"/>
        <v>SI CUMPLE</v>
      </c>
      <c r="J185" s="27" t="str">
        <f t="shared" si="32"/>
        <v>SI CUMPLE</v>
      </c>
      <c r="K185" s="27" t="str">
        <f t="shared" si="32"/>
        <v>SI CUMPLE</v>
      </c>
      <c r="L185" s="27" t="str">
        <f t="shared" si="32"/>
        <v>SI CUMPLE</v>
      </c>
      <c r="M185" s="27" t="str">
        <f t="shared" si="32"/>
        <v>SI CUMPLE</v>
      </c>
      <c r="N185" s="27" t="str">
        <f t="shared" si="32"/>
        <v>SI CUMPLE</v>
      </c>
      <c r="O185" s="27" t="str">
        <f t="shared" si="32"/>
        <v>SI CUMPLE</v>
      </c>
      <c r="P185" s="27" t="str">
        <f t="shared" si="32"/>
        <v>SI CUMPLE</v>
      </c>
    </row>
    <row r="186" spans="1:16" x14ac:dyDescent="0.25">
      <c r="A186" s="28" t="str">
        <f t="shared" si="12"/>
        <v>Abriaquí</v>
      </c>
      <c r="C186" s="27" t="str">
        <f t="shared" si="13"/>
        <v>SI CUMPLE</v>
      </c>
      <c r="D186" s="27" t="str">
        <f t="shared" ref="D186:P186" si="33">IF(D43&gt;D$151,"NO CUMPLE","SI CUMPLE")</f>
        <v>SI CUMPLE</v>
      </c>
      <c r="E186" s="27" t="str">
        <f t="shared" si="33"/>
        <v>SI CUMPLE</v>
      </c>
      <c r="F186" s="27" t="str">
        <f t="shared" si="33"/>
        <v>SI CUMPLE</v>
      </c>
      <c r="G186" s="27" t="str">
        <f t="shared" si="33"/>
        <v>SI CUMPLE</v>
      </c>
      <c r="H186" s="27" t="str">
        <f t="shared" si="33"/>
        <v>SI CUMPLE</v>
      </c>
      <c r="I186" s="27" t="str">
        <f t="shared" si="33"/>
        <v>SI CUMPLE</v>
      </c>
      <c r="J186" s="27" t="str">
        <f t="shared" si="33"/>
        <v>SI CUMPLE</v>
      </c>
      <c r="K186" s="27" t="str">
        <f t="shared" si="33"/>
        <v>SI CUMPLE</v>
      </c>
      <c r="L186" s="27" t="str">
        <f t="shared" si="33"/>
        <v>SI CUMPLE</v>
      </c>
      <c r="M186" s="27" t="str">
        <f t="shared" si="33"/>
        <v>SI CUMPLE</v>
      </c>
      <c r="N186" s="27" t="str">
        <f t="shared" si="33"/>
        <v>SI CUMPLE</v>
      </c>
      <c r="O186" s="27" t="str">
        <f t="shared" si="33"/>
        <v>SI CUMPLE</v>
      </c>
      <c r="P186" s="27" t="str">
        <f t="shared" si="33"/>
        <v>SI CUMPLE</v>
      </c>
    </row>
    <row r="187" spans="1:16" x14ac:dyDescent="0.25">
      <c r="A187" s="28" t="str">
        <f t="shared" si="12"/>
        <v>Giraldo</v>
      </c>
      <c r="C187" s="27" t="str">
        <f t="shared" si="13"/>
        <v>SI CUMPLE</v>
      </c>
      <c r="D187" s="27" t="str">
        <f t="shared" ref="D187:P187" si="34">IF(D44&gt;D$151,"NO CUMPLE","SI CUMPLE")</f>
        <v>SI CUMPLE</v>
      </c>
      <c r="E187" s="27" t="str">
        <f t="shared" si="34"/>
        <v>SI CUMPLE</v>
      </c>
      <c r="F187" s="27" t="str">
        <f t="shared" si="34"/>
        <v>SI CUMPLE</v>
      </c>
      <c r="G187" s="27" t="str">
        <f t="shared" si="34"/>
        <v>SI CUMPLE</v>
      </c>
      <c r="H187" s="27" t="str">
        <f t="shared" si="34"/>
        <v>SI CUMPLE</v>
      </c>
      <c r="I187" s="27" t="str">
        <f t="shared" si="34"/>
        <v>SI CUMPLE</v>
      </c>
      <c r="J187" s="27" t="str">
        <f t="shared" si="34"/>
        <v>SI CUMPLE</v>
      </c>
      <c r="K187" s="27" t="str">
        <f t="shared" si="34"/>
        <v>SI CUMPLE</v>
      </c>
      <c r="L187" s="27" t="str">
        <f t="shared" si="34"/>
        <v>SI CUMPLE</v>
      </c>
      <c r="M187" s="27" t="str">
        <f t="shared" si="34"/>
        <v>SI CUMPLE</v>
      </c>
      <c r="N187" s="27" t="str">
        <f t="shared" si="34"/>
        <v>SI CUMPLE</v>
      </c>
      <c r="O187" s="27" t="str">
        <f t="shared" si="34"/>
        <v>SI CUMPLE</v>
      </c>
      <c r="P187" s="27" t="str">
        <f t="shared" si="34"/>
        <v>SI CUMPLE</v>
      </c>
    </row>
    <row r="188" spans="1:16" x14ac:dyDescent="0.25">
      <c r="A188" s="28" t="str">
        <f t="shared" si="12"/>
        <v>Uramita</v>
      </c>
      <c r="C188" s="27" t="str">
        <f t="shared" si="13"/>
        <v>SI CUMPLE</v>
      </c>
      <c r="D188" s="27" t="str">
        <f t="shared" ref="D188:P188" si="35">IF(D45&gt;D$151,"NO CUMPLE","SI CUMPLE")</f>
        <v>SI CUMPLE</v>
      </c>
      <c r="E188" s="27" t="str">
        <f t="shared" si="35"/>
        <v>SI CUMPLE</v>
      </c>
      <c r="F188" s="27" t="str">
        <f t="shared" si="35"/>
        <v>SI CUMPLE</v>
      </c>
      <c r="G188" s="27" t="str">
        <f t="shared" si="35"/>
        <v>SI CUMPLE</v>
      </c>
      <c r="H188" s="27" t="str">
        <f t="shared" si="35"/>
        <v>SI CUMPLE</v>
      </c>
      <c r="I188" s="27" t="str">
        <f t="shared" si="35"/>
        <v>SI CUMPLE</v>
      </c>
      <c r="J188" s="27" t="str">
        <f t="shared" si="35"/>
        <v>SI CUMPLE</v>
      </c>
      <c r="K188" s="27" t="str">
        <f t="shared" si="35"/>
        <v>SI CUMPLE</v>
      </c>
      <c r="L188" s="27" t="str">
        <f t="shared" si="35"/>
        <v>SI CUMPLE</v>
      </c>
      <c r="M188" s="27" t="str">
        <f t="shared" si="35"/>
        <v>SI CUMPLE</v>
      </c>
      <c r="N188" s="27" t="str">
        <f t="shared" si="35"/>
        <v>SI CUMPLE</v>
      </c>
      <c r="O188" s="27" t="str">
        <f t="shared" si="35"/>
        <v>SI CUMPLE</v>
      </c>
      <c r="P188" s="27" t="str">
        <f t="shared" si="35"/>
        <v>SI CUMPLE</v>
      </c>
    </row>
    <row r="189" spans="1:16" x14ac:dyDescent="0.25">
      <c r="A189" s="28" t="str">
        <f t="shared" si="12"/>
        <v>Sabanalarga </v>
      </c>
      <c r="C189" s="27" t="str">
        <f t="shared" si="13"/>
        <v>SI CUMPLE</v>
      </c>
      <c r="D189" s="27" t="str">
        <f t="shared" ref="D189:P189" si="36">IF(D46&gt;D$151,"NO CUMPLE","SI CUMPLE")</f>
        <v>SI CUMPLE</v>
      </c>
      <c r="E189" s="27" t="str">
        <f t="shared" si="36"/>
        <v>SI CUMPLE</v>
      </c>
      <c r="F189" s="27" t="str">
        <f t="shared" si="36"/>
        <v>SI CUMPLE</v>
      </c>
      <c r="G189" s="27" t="str">
        <f t="shared" si="36"/>
        <v>SI CUMPLE</v>
      </c>
      <c r="H189" s="27" t="str">
        <f t="shared" si="36"/>
        <v>SI CUMPLE</v>
      </c>
      <c r="I189" s="27" t="str">
        <f t="shared" si="36"/>
        <v>SI CUMPLE</v>
      </c>
      <c r="J189" s="27" t="str">
        <f t="shared" si="36"/>
        <v>SI CUMPLE</v>
      </c>
      <c r="K189" s="27" t="str">
        <f t="shared" si="36"/>
        <v>SI CUMPLE</v>
      </c>
      <c r="L189" s="27" t="str">
        <f t="shared" si="36"/>
        <v>SI CUMPLE</v>
      </c>
      <c r="M189" s="27" t="str">
        <f t="shared" si="36"/>
        <v>SI CUMPLE</v>
      </c>
      <c r="N189" s="27" t="str">
        <f t="shared" si="36"/>
        <v>SI CUMPLE</v>
      </c>
      <c r="O189" s="27" t="str">
        <f t="shared" si="36"/>
        <v>SI CUMPLE</v>
      </c>
      <c r="P189" s="27" t="str">
        <f t="shared" si="36"/>
        <v>SI CUMPLE</v>
      </c>
    </row>
    <row r="190" spans="1:16" x14ac:dyDescent="0.25">
      <c r="A190" s="28" t="str">
        <f t="shared" si="12"/>
        <v>Santafe de Antioquia</v>
      </c>
      <c r="C190" s="27" t="str">
        <f t="shared" si="13"/>
        <v>SI CUMPLE</v>
      </c>
      <c r="D190" s="27" t="str">
        <f t="shared" ref="D190:P190" si="37">IF(D47&gt;D$151,"NO CUMPLE","SI CUMPLE")</f>
        <v>SI CUMPLE</v>
      </c>
      <c r="E190" s="27" t="str">
        <f t="shared" si="37"/>
        <v>SI CUMPLE</v>
      </c>
      <c r="F190" s="27" t="str">
        <f t="shared" si="37"/>
        <v>SI CUMPLE</v>
      </c>
      <c r="G190" s="27" t="str">
        <f t="shared" si="37"/>
        <v>SI CUMPLE</v>
      </c>
      <c r="H190" s="27" t="str">
        <f t="shared" si="37"/>
        <v>SI CUMPLE</v>
      </c>
      <c r="I190" s="27" t="str">
        <f t="shared" si="37"/>
        <v>SI CUMPLE</v>
      </c>
      <c r="J190" s="27" t="str">
        <f t="shared" si="37"/>
        <v>SI CUMPLE</v>
      </c>
      <c r="K190" s="27" t="str">
        <f t="shared" si="37"/>
        <v>SI CUMPLE</v>
      </c>
      <c r="L190" s="27" t="str">
        <f t="shared" si="37"/>
        <v>SI CUMPLE</v>
      </c>
      <c r="M190" s="27" t="str">
        <f t="shared" si="37"/>
        <v>SI CUMPLE</v>
      </c>
      <c r="N190" s="27" t="str">
        <f t="shared" si="37"/>
        <v>SI CUMPLE</v>
      </c>
      <c r="O190" s="27" t="str">
        <f t="shared" si="37"/>
        <v>SI CUMPLE</v>
      </c>
      <c r="P190" s="27" t="str">
        <f t="shared" si="37"/>
        <v>SI CUMPLE</v>
      </c>
    </row>
    <row r="191" spans="1:16" x14ac:dyDescent="0.25">
      <c r="A191" s="28" t="str">
        <f t="shared" si="12"/>
        <v>Sopetrán</v>
      </c>
      <c r="C191" s="27" t="str">
        <f t="shared" si="13"/>
        <v>SI CUMPLE</v>
      </c>
      <c r="D191" s="27" t="str">
        <f t="shared" ref="D191:P191" si="38">IF(D48&gt;D$151,"NO CUMPLE","SI CUMPLE")</f>
        <v>SI CUMPLE</v>
      </c>
      <c r="E191" s="27" t="str">
        <f t="shared" si="38"/>
        <v>SI CUMPLE</v>
      </c>
      <c r="F191" s="27" t="str">
        <f t="shared" si="38"/>
        <v>SI CUMPLE</v>
      </c>
      <c r="G191" s="27" t="str">
        <f t="shared" si="38"/>
        <v>SI CUMPLE</v>
      </c>
      <c r="H191" s="27" t="str">
        <f t="shared" si="38"/>
        <v>SI CUMPLE</v>
      </c>
      <c r="I191" s="27" t="str">
        <f t="shared" si="38"/>
        <v>SI CUMPLE</v>
      </c>
      <c r="J191" s="27" t="str">
        <f t="shared" si="38"/>
        <v>SI CUMPLE</v>
      </c>
      <c r="K191" s="27" t="str">
        <f t="shared" si="38"/>
        <v>SI CUMPLE</v>
      </c>
      <c r="L191" s="27" t="str">
        <f t="shared" si="38"/>
        <v>SI CUMPLE</v>
      </c>
      <c r="M191" s="27" t="str">
        <f t="shared" si="38"/>
        <v>SI CUMPLE</v>
      </c>
      <c r="N191" s="27" t="str">
        <f t="shared" si="38"/>
        <v>SI CUMPLE</v>
      </c>
      <c r="O191" s="27" t="str">
        <f t="shared" si="38"/>
        <v>SI CUMPLE</v>
      </c>
      <c r="P191" s="27" t="str">
        <f t="shared" si="38"/>
        <v>SI CUMPLE</v>
      </c>
    </row>
    <row r="192" spans="1:16" x14ac:dyDescent="0.25">
      <c r="A192" s="28" t="str">
        <f t="shared" si="12"/>
        <v>Olaya</v>
      </c>
      <c r="C192" s="27" t="str">
        <f t="shared" si="13"/>
        <v>SI CUMPLE</v>
      </c>
      <c r="D192" s="27" t="str">
        <f t="shared" ref="D192:P192" si="39">IF(D49&gt;D$151,"NO CUMPLE","SI CUMPLE")</f>
        <v>SI CUMPLE</v>
      </c>
      <c r="E192" s="27" t="str">
        <f t="shared" si="39"/>
        <v>SI CUMPLE</v>
      </c>
      <c r="F192" s="27" t="str">
        <f t="shared" si="39"/>
        <v>SI CUMPLE</v>
      </c>
      <c r="G192" s="27" t="str">
        <f t="shared" si="39"/>
        <v>SI CUMPLE</v>
      </c>
      <c r="H192" s="27" t="str">
        <f t="shared" si="39"/>
        <v>SI CUMPLE</v>
      </c>
      <c r="I192" s="27" t="str">
        <f t="shared" si="39"/>
        <v>SI CUMPLE</v>
      </c>
      <c r="J192" s="27" t="str">
        <f t="shared" si="39"/>
        <v>SI CUMPLE</v>
      </c>
      <c r="K192" s="27" t="str">
        <f t="shared" si="39"/>
        <v>SI CUMPLE</v>
      </c>
      <c r="L192" s="27" t="str">
        <f t="shared" si="39"/>
        <v>SI CUMPLE</v>
      </c>
      <c r="M192" s="27" t="str">
        <f t="shared" si="39"/>
        <v>SI CUMPLE</v>
      </c>
      <c r="N192" s="27" t="str">
        <f t="shared" si="39"/>
        <v>SI CUMPLE</v>
      </c>
      <c r="O192" s="27" t="str">
        <f t="shared" si="39"/>
        <v>SI CUMPLE</v>
      </c>
      <c r="P192" s="27" t="str">
        <f t="shared" si="39"/>
        <v>SI CUMPLE</v>
      </c>
    </row>
    <row r="193" spans="1:16" x14ac:dyDescent="0.25">
      <c r="A193" s="28" t="str">
        <f t="shared" si="12"/>
        <v>Liborina</v>
      </c>
      <c r="C193" s="27" t="str">
        <f t="shared" si="13"/>
        <v>SI CUMPLE</v>
      </c>
      <c r="D193" s="27" t="str">
        <f t="shared" ref="D193:P193" si="40">IF(D50&gt;D$151,"NO CUMPLE","SI CUMPLE")</f>
        <v>SI CUMPLE</v>
      </c>
      <c r="E193" s="27" t="str">
        <f t="shared" si="40"/>
        <v>SI CUMPLE</v>
      </c>
      <c r="F193" s="27" t="str">
        <f t="shared" si="40"/>
        <v>SI CUMPLE</v>
      </c>
      <c r="G193" s="27" t="str">
        <f t="shared" si="40"/>
        <v>SI CUMPLE</v>
      </c>
      <c r="H193" s="27" t="str">
        <f t="shared" si="40"/>
        <v>SI CUMPLE</v>
      </c>
      <c r="I193" s="27" t="str">
        <f t="shared" si="40"/>
        <v>SI CUMPLE</v>
      </c>
      <c r="J193" s="27" t="str">
        <f t="shared" si="40"/>
        <v>SI CUMPLE</v>
      </c>
      <c r="K193" s="27" t="str">
        <f t="shared" si="40"/>
        <v>SI CUMPLE</v>
      </c>
      <c r="L193" s="27" t="str">
        <f t="shared" si="40"/>
        <v>SI CUMPLE</v>
      </c>
      <c r="M193" s="27" t="str">
        <f t="shared" si="40"/>
        <v>SI CUMPLE</v>
      </c>
      <c r="N193" s="27" t="str">
        <f t="shared" si="40"/>
        <v>SI CUMPLE</v>
      </c>
      <c r="O193" s="27" t="str">
        <f t="shared" si="40"/>
        <v>SI CUMPLE</v>
      </c>
      <c r="P193" s="27" t="str">
        <f t="shared" si="40"/>
        <v>SI CUMPLE</v>
      </c>
    </row>
    <row r="194" spans="1:16" x14ac:dyDescent="0.25">
      <c r="A194" s="28" t="str">
        <f t="shared" si="12"/>
        <v>Amalfi</v>
      </c>
      <c r="C194" s="27" t="str">
        <f t="shared" si="13"/>
        <v>SI CUMPLE</v>
      </c>
      <c r="D194" s="27" t="str">
        <f t="shared" ref="D194:P194" si="41">IF(D51&gt;D$151,"NO CUMPLE","SI CUMPLE")</f>
        <v>SI CUMPLE</v>
      </c>
      <c r="E194" s="27" t="str">
        <f t="shared" si="41"/>
        <v>SI CUMPLE</v>
      </c>
      <c r="F194" s="27" t="str">
        <f t="shared" si="41"/>
        <v>SI CUMPLE</v>
      </c>
      <c r="G194" s="27" t="str">
        <f t="shared" si="41"/>
        <v>SI CUMPLE</v>
      </c>
      <c r="H194" s="27" t="str">
        <f t="shared" si="41"/>
        <v>SI CUMPLE</v>
      </c>
      <c r="I194" s="27" t="str">
        <f t="shared" si="41"/>
        <v>SI CUMPLE</v>
      </c>
      <c r="J194" s="27" t="str">
        <f t="shared" si="41"/>
        <v>SI CUMPLE</v>
      </c>
      <c r="K194" s="27" t="str">
        <f t="shared" si="41"/>
        <v>SI CUMPLE</v>
      </c>
      <c r="L194" s="27" t="str">
        <f t="shared" si="41"/>
        <v>SI CUMPLE</v>
      </c>
      <c r="M194" s="27" t="str">
        <f t="shared" si="41"/>
        <v>SI CUMPLE</v>
      </c>
      <c r="N194" s="27" t="str">
        <f t="shared" si="41"/>
        <v>SI CUMPLE</v>
      </c>
      <c r="O194" s="27" t="str">
        <f t="shared" si="41"/>
        <v>SI CUMPLE</v>
      </c>
      <c r="P194" s="27" t="str">
        <f t="shared" si="41"/>
        <v>SI CUMPLE</v>
      </c>
    </row>
    <row r="195" spans="1:16" x14ac:dyDescent="0.25">
      <c r="A195" s="28" t="str">
        <f t="shared" si="12"/>
        <v>Anorí</v>
      </c>
      <c r="C195" s="27" t="str">
        <f t="shared" si="13"/>
        <v>SI CUMPLE</v>
      </c>
      <c r="D195" s="27" t="str">
        <f t="shared" ref="D195:P195" si="42">IF(D52&gt;D$151,"NO CUMPLE","SI CUMPLE")</f>
        <v>SI CUMPLE</v>
      </c>
      <c r="E195" s="27" t="str">
        <f t="shared" si="42"/>
        <v>SI CUMPLE</v>
      </c>
      <c r="F195" s="27" t="str">
        <f t="shared" si="42"/>
        <v>SI CUMPLE</v>
      </c>
      <c r="G195" s="27" t="str">
        <f t="shared" si="42"/>
        <v>SI CUMPLE</v>
      </c>
      <c r="H195" s="27" t="str">
        <f t="shared" si="42"/>
        <v>SI CUMPLE</v>
      </c>
      <c r="I195" s="27" t="str">
        <f t="shared" si="42"/>
        <v>SI CUMPLE</v>
      </c>
      <c r="J195" s="27" t="str">
        <f t="shared" si="42"/>
        <v>SI CUMPLE</v>
      </c>
      <c r="K195" s="27" t="str">
        <f t="shared" si="42"/>
        <v>SI CUMPLE</v>
      </c>
      <c r="L195" s="27" t="str">
        <f t="shared" si="42"/>
        <v>SI CUMPLE</v>
      </c>
      <c r="M195" s="27" t="str">
        <f t="shared" si="42"/>
        <v>SI CUMPLE</v>
      </c>
      <c r="N195" s="27" t="str">
        <f t="shared" si="42"/>
        <v>SI CUMPLE</v>
      </c>
      <c r="O195" s="27" t="str">
        <f t="shared" si="42"/>
        <v>SI CUMPLE</v>
      </c>
      <c r="P195" s="27" t="str">
        <f t="shared" si="42"/>
        <v>SI CUMPLE</v>
      </c>
    </row>
    <row r="196" spans="1:16" x14ac:dyDescent="0.25">
      <c r="A196" s="28" t="str">
        <f t="shared" si="12"/>
        <v>Cisneros</v>
      </c>
      <c r="C196" s="27" t="str">
        <f t="shared" si="13"/>
        <v>SI CUMPLE</v>
      </c>
      <c r="D196" s="27" t="str">
        <f t="shared" ref="D196:P196" si="43">IF(D53&gt;D$151,"NO CUMPLE","SI CUMPLE")</f>
        <v>SI CUMPLE</v>
      </c>
      <c r="E196" s="27" t="str">
        <f t="shared" si="43"/>
        <v>SI CUMPLE</v>
      </c>
      <c r="F196" s="27" t="str">
        <f t="shared" si="43"/>
        <v>SI CUMPLE</v>
      </c>
      <c r="G196" s="27" t="str">
        <f t="shared" si="43"/>
        <v>SI CUMPLE</v>
      </c>
      <c r="H196" s="27" t="str">
        <f t="shared" si="43"/>
        <v>SI CUMPLE</v>
      </c>
      <c r="I196" s="27" t="str">
        <f t="shared" si="43"/>
        <v>SI CUMPLE</v>
      </c>
      <c r="J196" s="27" t="str">
        <f t="shared" si="43"/>
        <v>SI CUMPLE</v>
      </c>
      <c r="K196" s="27" t="str">
        <f t="shared" si="43"/>
        <v>SI CUMPLE</v>
      </c>
      <c r="L196" s="27" t="str">
        <f t="shared" si="43"/>
        <v>SI CUMPLE</v>
      </c>
      <c r="M196" s="27" t="str">
        <f t="shared" si="43"/>
        <v>SI CUMPLE</v>
      </c>
      <c r="N196" s="27" t="str">
        <f t="shared" si="43"/>
        <v>SI CUMPLE</v>
      </c>
      <c r="O196" s="27" t="str">
        <f t="shared" si="43"/>
        <v>SI CUMPLE</v>
      </c>
      <c r="P196" s="27" t="str">
        <f t="shared" si="43"/>
        <v>SI CUMPLE</v>
      </c>
    </row>
    <row r="197" spans="1:16" x14ac:dyDescent="0.25">
      <c r="A197" s="28" t="str">
        <f t="shared" si="12"/>
        <v>Remedios</v>
      </c>
      <c r="C197" s="27" t="str">
        <f t="shared" si="13"/>
        <v>SI CUMPLE</v>
      </c>
      <c r="D197" s="27" t="str">
        <f t="shared" ref="D197:P197" si="44">IF(D54&gt;D$151,"NO CUMPLE","SI CUMPLE")</f>
        <v>SI CUMPLE</v>
      </c>
      <c r="E197" s="27" t="str">
        <f t="shared" si="44"/>
        <v>SI CUMPLE</v>
      </c>
      <c r="F197" s="27" t="str">
        <f t="shared" si="44"/>
        <v>SI CUMPLE</v>
      </c>
      <c r="G197" s="27" t="str">
        <f t="shared" si="44"/>
        <v>SI CUMPLE</v>
      </c>
      <c r="H197" s="27" t="str">
        <f t="shared" si="44"/>
        <v>SI CUMPLE</v>
      </c>
      <c r="I197" s="27" t="str">
        <f t="shared" si="44"/>
        <v>SI CUMPLE</v>
      </c>
      <c r="J197" s="27" t="str">
        <f t="shared" si="44"/>
        <v>SI CUMPLE</v>
      </c>
      <c r="K197" s="27" t="str">
        <f t="shared" si="44"/>
        <v>SI CUMPLE</v>
      </c>
      <c r="L197" s="27" t="str">
        <f t="shared" si="44"/>
        <v>SI CUMPLE</v>
      </c>
      <c r="M197" s="27" t="str">
        <f t="shared" si="44"/>
        <v>SI CUMPLE</v>
      </c>
      <c r="N197" s="27" t="str">
        <f t="shared" si="44"/>
        <v>SI CUMPLE</v>
      </c>
      <c r="O197" s="27" t="str">
        <f t="shared" si="44"/>
        <v>SI CUMPLE</v>
      </c>
      <c r="P197" s="27" t="str">
        <f t="shared" si="44"/>
        <v>SI CUMPLE</v>
      </c>
    </row>
    <row r="198" spans="1:16" x14ac:dyDescent="0.25">
      <c r="A198" s="28" t="str">
        <f t="shared" si="12"/>
        <v>San Roque</v>
      </c>
      <c r="C198" s="27" t="str">
        <f t="shared" si="13"/>
        <v>SI CUMPLE</v>
      </c>
      <c r="D198" s="27" t="str">
        <f t="shared" ref="D198:P198" si="45">IF(D55&gt;D$151,"NO CUMPLE","SI CUMPLE")</f>
        <v>SI CUMPLE</v>
      </c>
      <c r="E198" s="27" t="str">
        <f t="shared" si="45"/>
        <v>SI CUMPLE</v>
      </c>
      <c r="F198" s="27" t="str">
        <f t="shared" si="45"/>
        <v>SI CUMPLE</v>
      </c>
      <c r="G198" s="27" t="str">
        <f t="shared" si="45"/>
        <v>SI CUMPLE</v>
      </c>
      <c r="H198" s="27" t="str">
        <f t="shared" si="45"/>
        <v>SI CUMPLE</v>
      </c>
      <c r="I198" s="27" t="str">
        <f t="shared" si="45"/>
        <v>SI CUMPLE</v>
      </c>
      <c r="J198" s="27" t="str">
        <f t="shared" si="45"/>
        <v>SI CUMPLE</v>
      </c>
      <c r="K198" s="27" t="str">
        <f t="shared" si="45"/>
        <v>SI CUMPLE</v>
      </c>
      <c r="L198" s="27" t="str">
        <f t="shared" si="45"/>
        <v>SI CUMPLE</v>
      </c>
      <c r="M198" s="27" t="str">
        <f t="shared" si="45"/>
        <v>SI CUMPLE</v>
      </c>
      <c r="N198" s="27" t="str">
        <f t="shared" si="45"/>
        <v>SI CUMPLE</v>
      </c>
      <c r="O198" s="27" t="str">
        <f t="shared" si="45"/>
        <v>SI CUMPLE</v>
      </c>
      <c r="P198" s="27" t="str">
        <f t="shared" si="45"/>
        <v>SI CUMPLE</v>
      </c>
    </row>
    <row r="199" spans="1:16" x14ac:dyDescent="0.25">
      <c r="A199" s="28" t="str">
        <f t="shared" si="12"/>
        <v>Santo Domingo</v>
      </c>
      <c r="C199" s="27" t="str">
        <f t="shared" si="13"/>
        <v>SI CUMPLE</v>
      </c>
      <c r="D199" s="27" t="str">
        <f t="shared" ref="D199:P199" si="46">IF(D56&gt;D$151,"NO CUMPLE","SI CUMPLE")</f>
        <v>SI CUMPLE</v>
      </c>
      <c r="E199" s="27" t="str">
        <f t="shared" si="46"/>
        <v>SI CUMPLE</v>
      </c>
      <c r="F199" s="27" t="str">
        <f t="shared" si="46"/>
        <v>SI CUMPLE</v>
      </c>
      <c r="G199" s="27" t="str">
        <f t="shared" si="46"/>
        <v>SI CUMPLE</v>
      </c>
      <c r="H199" s="27" t="str">
        <f t="shared" si="46"/>
        <v>SI CUMPLE</v>
      </c>
      <c r="I199" s="27" t="str">
        <f t="shared" si="46"/>
        <v>SI CUMPLE</v>
      </c>
      <c r="J199" s="27" t="str">
        <f t="shared" si="46"/>
        <v>SI CUMPLE</v>
      </c>
      <c r="K199" s="27" t="str">
        <f t="shared" si="46"/>
        <v>SI CUMPLE</v>
      </c>
      <c r="L199" s="27" t="str">
        <f t="shared" si="46"/>
        <v>SI CUMPLE</v>
      </c>
      <c r="M199" s="27" t="str">
        <f t="shared" si="46"/>
        <v>SI CUMPLE</v>
      </c>
      <c r="N199" s="27" t="str">
        <f t="shared" si="46"/>
        <v>SI CUMPLE</v>
      </c>
      <c r="O199" s="27" t="str">
        <f t="shared" si="46"/>
        <v>SI CUMPLE</v>
      </c>
      <c r="P199" s="27" t="str">
        <f t="shared" si="46"/>
        <v>SI CUMPLE</v>
      </c>
    </row>
    <row r="200" spans="1:16" x14ac:dyDescent="0.25">
      <c r="A200" s="28" t="str">
        <f t="shared" si="12"/>
        <v>Segovia</v>
      </c>
      <c r="C200" s="27" t="str">
        <f t="shared" si="13"/>
        <v>SI CUMPLE</v>
      </c>
      <c r="D200" s="27" t="str">
        <f t="shared" ref="D200:P200" si="47">IF(D57&gt;D$151,"NO CUMPLE","SI CUMPLE")</f>
        <v>SI CUMPLE</v>
      </c>
      <c r="E200" s="27" t="str">
        <f t="shared" si="47"/>
        <v>SI CUMPLE</v>
      </c>
      <c r="F200" s="27" t="str">
        <f t="shared" si="47"/>
        <v>SI CUMPLE</v>
      </c>
      <c r="G200" s="27" t="str">
        <f t="shared" si="47"/>
        <v>SI CUMPLE</v>
      </c>
      <c r="H200" s="27" t="str">
        <f t="shared" si="47"/>
        <v>SI CUMPLE</v>
      </c>
      <c r="I200" s="27" t="str">
        <f t="shared" si="47"/>
        <v>SI CUMPLE</v>
      </c>
      <c r="J200" s="27" t="str">
        <f t="shared" si="47"/>
        <v>SI CUMPLE</v>
      </c>
      <c r="K200" s="27" t="str">
        <f t="shared" si="47"/>
        <v>SI CUMPLE</v>
      </c>
      <c r="L200" s="27" t="str">
        <f t="shared" si="47"/>
        <v>SI CUMPLE</v>
      </c>
      <c r="M200" s="27" t="str">
        <f t="shared" si="47"/>
        <v>SI CUMPLE</v>
      </c>
      <c r="N200" s="27" t="str">
        <f t="shared" si="47"/>
        <v>SI CUMPLE</v>
      </c>
      <c r="O200" s="27" t="str">
        <f t="shared" si="47"/>
        <v>SI CUMPLE</v>
      </c>
      <c r="P200" s="27" t="str">
        <f t="shared" si="47"/>
        <v>SI CUMPLE</v>
      </c>
    </row>
    <row r="201" spans="1:16" x14ac:dyDescent="0.25">
      <c r="A201" s="28" t="str">
        <f t="shared" si="12"/>
        <v>Vegachí</v>
      </c>
      <c r="C201" s="27" t="str">
        <f t="shared" si="13"/>
        <v>SI CUMPLE</v>
      </c>
      <c r="D201" s="27" t="str">
        <f t="shared" ref="D201:P201" si="48">IF(D58&gt;D$151,"NO CUMPLE","SI CUMPLE")</f>
        <v>SI CUMPLE</v>
      </c>
      <c r="E201" s="27" t="str">
        <f t="shared" si="48"/>
        <v>SI CUMPLE</v>
      </c>
      <c r="F201" s="27" t="str">
        <f t="shared" si="48"/>
        <v>SI CUMPLE</v>
      </c>
      <c r="G201" s="27" t="str">
        <f t="shared" si="48"/>
        <v>SI CUMPLE</v>
      </c>
      <c r="H201" s="27" t="str">
        <f t="shared" si="48"/>
        <v>SI CUMPLE</v>
      </c>
      <c r="I201" s="27" t="str">
        <f t="shared" si="48"/>
        <v>SI CUMPLE</v>
      </c>
      <c r="J201" s="27" t="str">
        <f t="shared" si="48"/>
        <v>SI CUMPLE</v>
      </c>
      <c r="K201" s="27" t="str">
        <f t="shared" si="48"/>
        <v>SI CUMPLE</v>
      </c>
      <c r="L201" s="27" t="str">
        <f t="shared" si="48"/>
        <v>SI CUMPLE</v>
      </c>
      <c r="M201" s="27" t="str">
        <f t="shared" si="48"/>
        <v>SI CUMPLE</v>
      </c>
      <c r="N201" s="27" t="str">
        <f t="shared" si="48"/>
        <v>SI CUMPLE</v>
      </c>
      <c r="O201" s="27" t="str">
        <f t="shared" si="48"/>
        <v>SI CUMPLE</v>
      </c>
      <c r="P201" s="27" t="str">
        <f t="shared" si="48"/>
        <v>SI CUMPLE</v>
      </c>
    </row>
    <row r="202" spans="1:16" x14ac:dyDescent="0.25">
      <c r="A202" s="28" t="str">
        <f t="shared" si="12"/>
        <v>Yalí</v>
      </c>
      <c r="C202" s="27" t="str">
        <f t="shared" si="13"/>
        <v>SI CUMPLE</v>
      </c>
      <c r="D202" s="27" t="str">
        <f t="shared" ref="D202:P202" si="49">IF(D59&gt;D$151,"NO CUMPLE","SI CUMPLE")</f>
        <v>SI CUMPLE</v>
      </c>
      <c r="E202" s="27" t="str">
        <f t="shared" si="49"/>
        <v>SI CUMPLE</v>
      </c>
      <c r="F202" s="27" t="str">
        <f t="shared" si="49"/>
        <v>SI CUMPLE</v>
      </c>
      <c r="G202" s="27" t="str">
        <f t="shared" si="49"/>
        <v>SI CUMPLE</v>
      </c>
      <c r="H202" s="27" t="str">
        <f t="shared" si="49"/>
        <v>SI CUMPLE</v>
      </c>
      <c r="I202" s="27" t="str">
        <f t="shared" si="49"/>
        <v>SI CUMPLE</v>
      </c>
      <c r="J202" s="27" t="str">
        <f t="shared" si="49"/>
        <v>SI CUMPLE</v>
      </c>
      <c r="K202" s="27" t="str">
        <f t="shared" si="49"/>
        <v>SI CUMPLE</v>
      </c>
      <c r="L202" s="27" t="str">
        <f t="shared" si="49"/>
        <v>SI CUMPLE</v>
      </c>
      <c r="M202" s="27" t="str">
        <f t="shared" si="49"/>
        <v>SI CUMPLE</v>
      </c>
      <c r="N202" s="27" t="str">
        <f t="shared" si="49"/>
        <v>SI CUMPLE</v>
      </c>
      <c r="O202" s="27" t="str">
        <f t="shared" si="49"/>
        <v>SI CUMPLE</v>
      </c>
      <c r="P202" s="27" t="str">
        <f t="shared" si="49"/>
        <v>SI CUMPLE</v>
      </c>
    </row>
    <row r="203" spans="1:16" x14ac:dyDescent="0.25">
      <c r="A203" s="28" t="str">
        <f t="shared" si="12"/>
        <v>Yolombo</v>
      </c>
      <c r="C203" s="27" t="str">
        <f t="shared" si="13"/>
        <v>SI CUMPLE</v>
      </c>
      <c r="D203" s="27" t="str">
        <f t="shared" ref="D203:P203" si="50">IF(D60&gt;D$151,"NO CUMPLE","SI CUMPLE")</f>
        <v>SI CUMPLE</v>
      </c>
      <c r="E203" s="27" t="str">
        <f t="shared" si="50"/>
        <v>SI CUMPLE</v>
      </c>
      <c r="F203" s="27" t="str">
        <f t="shared" si="50"/>
        <v>SI CUMPLE</v>
      </c>
      <c r="G203" s="27" t="str">
        <f t="shared" si="50"/>
        <v>SI CUMPLE</v>
      </c>
      <c r="H203" s="27" t="str">
        <f t="shared" si="50"/>
        <v>SI CUMPLE</v>
      </c>
      <c r="I203" s="27" t="str">
        <f t="shared" si="50"/>
        <v>SI CUMPLE</v>
      </c>
      <c r="J203" s="27" t="str">
        <f t="shared" si="50"/>
        <v>SI CUMPLE</v>
      </c>
      <c r="K203" s="27" t="str">
        <f t="shared" si="50"/>
        <v>SI CUMPLE</v>
      </c>
      <c r="L203" s="27" t="str">
        <f t="shared" si="50"/>
        <v>SI CUMPLE</v>
      </c>
      <c r="M203" s="27" t="str">
        <f t="shared" si="50"/>
        <v>SI CUMPLE</v>
      </c>
      <c r="N203" s="27" t="str">
        <f t="shared" si="50"/>
        <v>SI CUMPLE</v>
      </c>
      <c r="O203" s="27" t="str">
        <f t="shared" si="50"/>
        <v>SI CUMPLE</v>
      </c>
      <c r="P203" s="27" t="str">
        <f t="shared" si="50"/>
        <v>SI CUMPLE</v>
      </c>
    </row>
    <row r="204" spans="1:16" x14ac:dyDescent="0.25">
      <c r="A204" s="28" t="str">
        <f t="shared" si="12"/>
        <v>Barbosa</v>
      </c>
      <c r="C204" s="27" t="str">
        <f t="shared" si="13"/>
        <v>SI CUMPLE</v>
      </c>
      <c r="D204" s="27" t="str">
        <f t="shared" ref="D204:P204" si="51">IF(D61&gt;D$151,"NO CUMPLE","SI CUMPLE")</f>
        <v>SI CUMPLE</v>
      </c>
      <c r="E204" s="27" t="str">
        <f t="shared" si="51"/>
        <v>SI CUMPLE</v>
      </c>
      <c r="F204" s="27" t="str">
        <f t="shared" si="51"/>
        <v>SI CUMPLE</v>
      </c>
      <c r="G204" s="27" t="str">
        <f t="shared" si="51"/>
        <v>SI CUMPLE</v>
      </c>
      <c r="H204" s="27" t="str">
        <f t="shared" si="51"/>
        <v>SI CUMPLE</v>
      </c>
      <c r="I204" s="27" t="str">
        <f t="shared" si="51"/>
        <v>SI CUMPLE</v>
      </c>
      <c r="J204" s="27" t="str">
        <f t="shared" si="51"/>
        <v>SI CUMPLE</v>
      </c>
      <c r="K204" s="27" t="str">
        <f t="shared" si="51"/>
        <v>SI CUMPLE</v>
      </c>
      <c r="L204" s="27" t="str">
        <f t="shared" si="51"/>
        <v>SI CUMPLE</v>
      </c>
      <c r="M204" s="27" t="str">
        <f t="shared" si="51"/>
        <v>SI CUMPLE</v>
      </c>
      <c r="N204" s="27" t="str">
        <f t="shared" si="51"/>
        <v>SI CUMPLE</v>
      </c>
      <c r="O204" s="27" t="str">
        <f t="shared" si="51"/>
        <v>SI CUMPLE</v>
      </c>
      <c r="P204" s="27" t="str">
        <f t="shared" si="51"/>
        <v>SI CUMPLE</v>
      </c>
    </row>
    <row r="205" spans="1:16" x14ac:dyDescent="0.25">
      <c r="A205" s="28" t="str">
        <f t="shared" si="12"/>
        <v>Bello</v>
      </c>
      <c r="C205" s="27" t="str">
        <f t="shared" si="13"/>
        <v>SI CUMPLE</v>
      </c>
      <c r="D205" s="27" t="str">
        <f t="shared" ref="D205:P205" si="52">IF(D62&gt;D$151,"NO CUMPLE","SI CUMPLE")</f>
        <v>SI CUMPLE</v>
      </c>
      <c r="E205" s="27" t="str">
        <f t="shared" si="52"/>
        <v>SI CUMPLE</v>
      </c>
      <c r="F205" s="27" t="str">
        <f t="shared" si="52"/>
        <v>SI CUMPLE</v>
      </c>
      <c r="G205" s="27" t="str">
        <f t="shared" si="52"/>
        <v>SI CUMPLE</v>
      </c>
      <c r="H205" s="27" t="str">
        <f t="shared" si="52"/>
        <v>SI CUMPLE</v>
      </c>
      <c r="I205" s="27" t="str">
        <f t="shared" si="52"/>
        <v>SI CUMPLE</v>
      </c>
      <c r="J205" s="27" t="str">
        <f t="shared" si="52"/>
        <v>SI CUMPLE</v>
      </c>
      <c r="K205" s="27" t="str">
        <f t="shared" si="52"/>
        <v>SI CUMPLE</v>
      </c>
      <c r="L205" s="27" t="str">
        <f t="shared" si="52"/>
        <v>SI CUMPLE</v>
      </c>
      <c r="M205" s="27" t="str">
        <f t="shared" si="52"/>
        <v>SI CUMPLE</v>
      </c>
      <c r="N205" s="27" t="str">
        <f t="shared" si="52"/>
        <v>SI CUMPLE</v>
      </c>
      <c r="O205" s="27" t="str">
        <f t="shared" si="52"/>
        <v>SI CUMPLE</v>
      </c>
      <c r="P205" s="27" t="str">
        <f t="shared" si="52"/>
        <v>SI CUMPLE</v>
      </c>
    </row>
    <row r="206" spans="1:16" x14ac:dyDescent="0.25">
      <c r="A206" s="28" t="str">
        <f t="shared" si="12"/>
        <v>Caldas</v>
      </c>
      <c r="C206" s="27" t="str">
        <f t="shared" si="13"/>
        <v>SI CUMPLE</v>
      </c>
      <c r="D206" s="27" t="str">
        <f t="shared" ref="D206:P206" si="53">IF(D63&gt;D$151,"NO CUMPLE","SI CUMPLE")</f>
        <v>SI CUMPLE</v>
      </c>
      <c r="E206" s="27" t="str">
        <f t="shared" si="53"/>
        <v>SI CUMPLE</v>
      </c>
      <c r="F206" s="27" t="str">
        <f t="shared" si="53"/>
        <v>SI CUMPLE</v>
      </c>
      <c r="G206" s="27" t="str">
        <f t="shared" si="53"/>
        <v>SI CUMPLE</v>
      </c>
      <c r="H206" s="27" t="str">
        <f t="shared" si="53"/>
        <v>SI CUMPLE</v>
      </c>
      <c r="I206" s="27" t="str">
        <f t="shared" si="53"/>
        <v>SI CUMPLE</v>
      </c>
      <c r="J206" s="27" t="str">
        <f t="shared" si="53"/>
        <v>SI CUMPLE</v>
      </c>
      <c r="K206" s="27" t="str">
        <f t="shared" si="53"/>
        <v>SI CUMPLE</v>
      </c>
      <c r="L206" s="27" t="str">
        <f t="shared" si="53"/>
        <v>SI CUMPLE</v>
      </c>
      <c r="M206" s="27" t="str">
        <f t="shared" si="53"/>
        <v>SI CUMPLE</v>
      </c>
      <c r="N206" s="27" t="str">
        <f t="shared" si="53"/>
        <v>SI CUMPLE</v>
      </c>
      <c r="O206" s="27" t="str">
        <f t="shared" si="53"/>
        <v>SI CUMPLE</v>
      </c>
      <c r="P206" s="27" t="str">
        <f t="shared" si="53"/>
        <v>SI CUMPLE</v>
      </c>
    </row>
    <row r="207" spans="1:16" x14ac:dyDescent="0.25">
      <c r="A207" s="28" t="str">
        <f t="shared" si="12"/>
        <v>Copacabana</v>
      </c>
      <c r="C207" s="27" t="str">
        <f t="shared" si="13"/>
        <v>SI CUMPLE</v>
      </c>
      <c r="D207" s="27" t="str">
        <f t="shared" ref="D207:P207" si="54">IF(D64&gt;D$151,"NO CUMPLE","SI CUMPLE")</f>
        <v>SI CUMPLE</v>
      </c>
      <c r="E207" s="27" t="str">
        <f t="shared" si="54"/>
        <v>SI CUMPLE</v>
      </c>
      <c r="F207" s="27" t="str">
        <f t="shared" si="54"/>
        <v>SI CUMPLE</v>
      </c>
      <c r="G207" s="27" t="str">
        <f t="shared" si="54"/>
        <v>SI CUMPLE</v>
      </c>
      <c r="H207" s="27" t="str">
        <f t="shared" si="54"/>
        <v>SI CUMPLE</v>
      </c>
      <c r="I207" s="27" t="str">
        <f t="shared" si="54"/>
        <v>SI CUMPLE</v>
      </c>
      <c r="J207" s="27" t="str">
        <f t="shared" si="54"/>
        <v>SI CUMPLE</v>
      </c>
      <c r="K207" s="27" t="str">
        <f t="shared" si="54"/>
        <v>SI CUMPLE</v>
      </c>
      <c r="L207" s="27" t="str">
        <f t="shared" si="54"/>
        <v>SI CUMPLE</v>
      </c>
      <c r="M207" s="27" t="str">
        <f t="shared" si="54"/>
        <v>SI CUMPLE</v>
      </c>
      <c r="N207" s="27" t="str">
        <f t="shared" si="54"/>
        <v>SI CUMPLE</v>
      </c>
      <c r="O207" s="27" t="str">
        <f t="shared" si="54"/>
        <v>SI CUMPLE</v>
      </c>
      <c r="P207" s="27" t="str">
        <f t="shared" si="54"/>
        <v>SI CUMPLE</v>
      </c>
    </row>
    <row r="208" spans="1:16" x14ac:dyDescent="0.25">
      <c r="A208" s="28" t="str">
        <f t="shared" si="12"/>
        <v>Envigado</v>
      </c>
      <c r="C208" s="27" t="str">
        <f t="shared" si="13"/>
        <v>SI CUMPLE</v>
      </c>
      <c r="D208" s="27" t="str">
        <f t="shared" ref="D208:P208" si="55">IF(D65&gt;D$151,"NO CUMPLE","SI CUMPLE")</f>
        <v>SI CUMPLE</v>
      </c>
      <c r="E208" s="27" t="str">
        <f t="shared" si="55"/>
        <v>SI CUMPLE</v>
      </c>
      <c r="F208" s="27" t="str">
        <f t="shared" si="55"/>
        <v>SI CUMPLE</v>
      </c>
      <c r="G208" s="27" t="str">
        <f t="shared" si="55"/>
        <v>SI CUMPLE</v>
      </c>
      <c r="H208" s="27" t="str">
        <f t="shared" si="55"/>
        <v>SI CUMPLE</v>
      </c>
      <c r="I208" s="27" t="str">
        <f t="shared" si="55"/>
        <v>SI CUMPLE</v>
      </c>
      <c r="J208" s="27" t="str">
        <f t="shared" si="55"/>
        <v>SI CUMPLE</v>
      </c>
      <c r="K208" s="27" t="str">
        <f t="shared" si="55"/>
        <v>SI CUMPLE</v>
      </c>
      <c r="L208" s="27" t="str">
        <f t="shared" si="55"/>
        <v>SI CUMPLE</v>
      </c>
      <c r="M208" s="27" t="str">
        <f t="shared" si="55"/>
        <v>SI CUMPLE</v>
      </c>
      <c r="N208" s="27" t="str">
        <f t="shared" si="55"/>
        <v>SI CUMPLE</v>
      </c>
      <c r="O208" s="27" t="str">
        <f t="shared" si="55"/>
        <v>SI CUMPLE</v>
      </c>
      <c r="P208" s="27" t="str">
        <f t="shared" si="55"/>
        <v>SI CUMPLE</v>
      </c>
    </row>
    <row r="209" spans="1:16" x14ac:dyDescent="0.25">
      <c r="A209" s="28" t="str">
        <f t="shared" si="12"/>
        <v>Girardota</v>
      </c>
      <c r="C209" s="27" t="str">
        <f t="shared" si="13"/>
        <v>SI CUMPLE</v>
      </c>
      <c r="D209" s="27" t="str">
        <f t="shared" ref="D209:P209" si="56">IF(D66&gt;D$151,"NO CUMPLE","SI CUMPLE")</f>
        <v>SI CUMPLE</v>
      </c>
      <c r="E209" s="27" t="str">
        <f t="shared" si="56"/>
        <v>SI CUMPLE</v>
      </c>
      <c r="F209" s="27" t="str">
        <f t="shared" si="56"/>
        <v>SI CUMPLE</v>
      </c>
      <c r="G209" s="27" t="str">
        <f t="shared" si="56"/>
        <v>SI CUMPLE</v>
      </c>
      <c r="H209" s="27" t="str">
        <f t="shared" si="56"/>
        <v>SI CUMPLE</v>
      </c>
      <c r="I209" s="27" t="str">
        <f t="shared" si="56"/>
        <v>SI CUMPLE</v>
      </c>
      <c r="J209" s="27" t="str">
        <f t="shared" si="56"/>
        <v>SI CUMPLE</v>
      </c>
      <c r="K209" s="27" t="str">
        <f t="shared" si="56"/>
        <v>SI CUMPLE</v>
      </c>
      <c r="L209" s="27" t="str">
        <f t="shared" si="56"/>
        <v>SI CUMPLE</v>
      </c>
      <c r="M209" s="27" t="str">
        <f t="shared" si="56"/>
        <v>SI CUMPLE</v>
      </c>
      <c r="N209" s="27" t="str">
        <f t="shared" si="56"/>
        <v>SI CUMPLE</v>
      </c>
      <c r="O209" s="27" t="str">
        <f t="shared" si="56"/>
        <v>SI CUMPLE</v>
      </c>
      <c r="P209" s="27" t="str">
        <f t="shared" si="56"/>
        <v>SI CUMPLE</v>
      </c>
    </row>
    <row r="210" spans="1:16" x14ac:dyDescent="0.25">
      <c r="A210" s="28" t="str">
        <f t="shared" si="12"/>
        <v>Itagüí</v>
      </c>
      <c r="C210" s="27" t="str">
        <f t="shared" si="13"/>
        <v>SI CUMPLE</v>
      </c>
      <c r="D210" s="27" t="str">
        <f t="shared" ref="D210:P210" si="57">IF(D67&gt;D$151,"NO CUMPLE","SI CUMPLE")</f>
        <v>SI CUMPLE</v>
      </c>
      <c r="E210" s="27" t="str">
        <f t="shared" si="57"/>
        <v>SI CUMPLE</v>
      </c>
      <c r="F210" s="27" t="str">
        <f t="shared" si="57"/>
        <v>SI CUMPLE</v>
      </c>
      <c r="G210" s="27" t="str">
        <f t="shared" si="57"/>
        <v>SI CUMPLE</v>
      </c>
      <c r="H210" s="27" t="str">
        <f t="shared" si="57"/>
        <v>SI CUMPLE</v>
      </c>
      <c r="I210" s="27" t="str">
        <f t="shared" si="57"/>
        <v>SI CUMPLE</v>
      </c>
      <c r="J210" s="27" t="str">
        <f t="shared" si="57"/>
        <v>SI CUMPLE</v>
      </c>
      <c r="K210" s="27" t="str">
        <f t="shared" si="57"/>
        <v>SI CUMPLE</v>
      </c>
      <c r="L210" s="27" t="str">
        <f t="shared" si="57"/>
        <v>SI CUMPLE</v>
      </c>
      <c r="M210" s="27" t="str">
        <f t="shared" si="57"/>
        <v>SI CUMPLE</v>
      </c>
      <c r="N210" s="27" t="str">
        <f t="shared" si="57"/>
        <v>SI CUMPLE</v>
      </c>
      <c r="O210" s="27" t="str">
        <f t="shared" si="57"/>
        <v>SI CUMPLE</v>
      </c>
      <c r="P210" s="27" t="str">
        <f t="shared" si="57"/>
        <v>SI CUMPLE</v>
      </c>
    </row>
    <row r="211" spans="1:16" x14ac:dyDescent="0.25">
      <c r="A211" s="28" t="str">
        <f t="shared" si="12"/>
        <v>La Estrella</v>
      </c>
      <c r="C211" s="27" t="str">
        <f t="shared" si="13"/>
        <v>SI CUMPLE</v>
      </c>
      <c r="D211" s="27" t="str">
        <f t="shared" ref="D211:P211" si="58">IF(D68&gt;D$151,"NO CUMPLE","SI CUMPLE")</f>
        <v>SI CUMPLE</v>
      </c>
      <c r="E211" s="27" t="str">
        <f t="shared" si="58"/>
        <v>SI CUMPLE</v>
      </c>
      <c r="F211" s="27" t="str">
        <f t="shared" si="58"/>
        <v>SI CUMPLE</v>
      </c>
      <c r="G211" s="27" t="str">
        <f t="shared" si="58"/>
        <v>SI CUMPLE</v>
      </c>
      <c r="H211" s="27" t="str">
        <f t="shared" si="58"/>
        <v>SI CUMPLE</v>
      </c>
      <c r="I211" s="27" t="str">
        <f t="shared" si="58"/>
        <v>SI CUMPLE</v>
      </c>
      <c r="J211" s="27" t="str">
        <f t="shared" si="58"/>
        <v>SI CUMPLE</v>
      </c>
      <c r="K211" s="27" t="str">
        <f t="shared" si="58"/>
        <v>SI CUMPLE</v>
      </c>
      <c r="L211" s="27" t="str">
        <f t="shared" si="58"/>
        <v>SI CUMPLE</v>
      </c>
      <c r="M211" s="27" t="str">
        <f t="shared" si="58"/>
        <v>SI CUMPLE</v>
      </c>
      <c r="N211" s="27" t="str">
        <f t="shared" si="58"/>
        <v>SI CUMPLE</v>
      </c>
      <c r="O211" s="27" t="str">
        <f t="shared" si="58"/>
        <v>SI CUMPLE</v>
      </c>
      <c r="P211" s="27" t="str">
        <f t="shared" si="58"/>
        <v>SI CUMPLE</v>
      </c>
    </row>
    <row r="212" spans="1:16" x14ac:dyDescent="0.25">
      <c r="A212" s="28" t="str">
        <f t="shared" si="12"/>
        <v>Medellín</v>
      </c>
      <c r="C212" s="27" t="str">
        <f t="shared" si="13"/>
        <v>SI CUMPLE</v>
      </c>
      <c r="D212" s="27" t="str">
        <f t="shared" ref="D212:P212" si="59">IF(D69&gt;D$151,"NO CUMPLE","SI CUMPLE")</f>
        <v>SI CUMPLE</v>
      </c>
      <c r="E212" s="27" t="str">
        <f t="shared" si="59"/>
        <v>SI CUMPLE</v>
      </c>
      <c r="F212" s="27" t="str">
        <f t="shared" si="59"/>
        <v>SI CUMPLE</v>
      </c>
      <c r="G212" s="27" t="str">
        <f t="shared" si="59"/>
        <v>SI CUMPLE</v>
      </c>
      <c r="H212" s="27" t="str">
        <f t="shared" si="59"/>
        <v>SI CUMPLE</v>
      </c>
      <c r="I212" s="27" t="str">
        <f t="shared" si="59"/>
        <v>SI CUMPLE</v>
      </c>
      <c r="J212" s="27" t="str">
        <f t="shared" si="59"/>
        <v>SI CUMPLE</v>
      </c>
      <c r="K212" s="27" t="str">
        <f t="shared" si="59"/>
        <v>SI CUMPLE</v>
      </c>
      <c r="L212" s="27" t="str">
        <f t="shared" si="59"/>
        <v>SI CUMPLE</v>
      </c>
      <c r="M212" s="27" t="str">
        <f t="shared" si="59"/>
        <v>SI CUMPLE</v>
      </c>
      <c r="N212" s="27" t="str">
        <f t="shared" si="59"/>
        <v>SI CUMPLE</v>
      </c>
      <c r="O212" s="27" t="str">
        <f t="shared" si="59"/>
        <v>SI CUMPLE</v>
      </c>
      <c r="P212" s="27" t="str">
        <f t="shared" si="59"/>
        <v>SI CUMPLE</v>
      </c>
    </row>
    <row r="213" spans="1:16" x14ac:dyDescent="0.25">
      <c r="A213" s="28" t="str">
        <f t="shared" si="12"/>
        <v>Sabaneta</v>
      </c>
      <c r="C213" s="27" t="str">
        <f t="shared" si="13"/>
        <v>SI CUMPLE</v>
      </c>
      <c r="D213" s="27" t="str">
        <f t="shared" ref="D213:P213" si="60">IF(D70&gt;D$151,"NO CUMPLE","SI CUMPLE")</f>
        <v>SI CUMPLE</v>
      </c>
      <c r="E213" s="27" t="str">
        <f t="shared" si="60"/>
        <v>SI CUMPLE</v>
      </c>
      <c r="F213" s="27" t="str">
        <f t="shared" si="60"/>
        <v>SI CUMPLE</v>
      </c>
      <c r="G213" s="27" t="str">
        <f t="shared" si="60"/>
        <v>SI CUMPLE</v>
      </c>
      <c r="H213" s="27" t="str">
        <f t="shared" si="60"/>
        <v>SI CUMPLE</v>
      </c>
      <c r="I213" s="27" t="str">
        <f t="shared" si="60"/>
        <v>SI CUMPLE</v>
      </c>
      <c r="J213" s="27" t="str">
        <f t="shared" si="60"/>
        <v>SI CUMPLE</v>
      </c>
      <c r="K213" s="27" t="str">
        <f t="shared" si="60"/>
        <v>SI CUMPLE</v>
      </c>
      <c r="L213" s="27" t="str">
        <f t="shared" si="60"/>
        <v>SI CUMPLE</v>
      </c>
      <c r="M213" s="27" t="str">
        <f t="shared" si="60"/>
        <v>SI CUMPLE</v>
      </c>
      <c r="N213" s="27" t="str">
        <f t="shared" si="60"/>
        <v>SI CUMPLE</v>
      </c>
      <c r="O213" s="27" t="str">
        <f t="shared" si="60"/>
        <v>SI CUMPLE</v>
      </c>
      <c r="P213" s="27" t="str">
        <f t="shared" si="60"/>
        <v>SI CUMPLE</v>
      </c>
    </row>
    <row r="214" spans="1:16" x14ac:dyDescent="0.25">
      <c r="A214" s="28" t="str">
        <f t="shared" si="12"/>
        <v>Donmatías</v>
      </c>
      <c r="C214" s="27" t="str">
        <f t="shared" si="13"/>
        <v>SI CUMPLE</v>
      </c>
      <c r="D214" s="27" t="str">
        <f t="shared" ref="D214:P214" si="61">IF(D71&gt;D$151,"NO CUMPLE","SI CUMPLE")</f>
        <v>SI CUMPLE</v>
      </c>
      <c r="E214" s="27" t="str">
        <f t="shared" si="61"/>
        <v>SI CUMPLE</v>
      </c>
      <c r="F214" s="27" t="str">
        <f t="shared" si="61"/>
        <v>SI CUMPLE</v>
      </c>
      <c r="G214" s="27" t="str">
        <f t="shared" si="61"/>
        <v>SI CUMPLE</v>
      </c>
      <c r="H214" s="27" t="str">
        <f t="shared" si="61"/>
        <v>SI CUMPLE</v>
      </c>
      <c r="I214" s="27" t="str">
        <f t="shared" si="61"/>
        <v>SI CUMPLE</v>
      </c>
      <c r="J214" s="27" t="str">
        <f t="shared" si="61"/>
        <v>SI CUMPLE</v>
      </c>
      <c r="K214" s="27" t="str">
        <f t="shared" si="61"/>
        <v>SI CUMPLE</v>
      </c>
      <c r="L214" s="27" t="str">
        <f t="shared" si="61"/>
        <v>SI CUMPLE</v>
      </c>
      <c r="M214" s="27" t="str">
        <f t="shared" si="61"/>
        <v>SI CUMPLE</v>
      </c>
      <c r="N214" s="27" t="str">
        <f t="shared" si="61"/>
        <v>SI CUMPLE</v>
      </c>
      <c r="O214" s="27" t="str">
        <f t="shared" si="61"/>
        <v>SI CUMPLE</v>
      </c>
      <c r="P214" s="27" t="str">
        <f t="shared" si="61"/>
        <v>SI CUMPLE</v>
      </c>
    </row>
    <row r="215" spans="1:16" x14ac:dyDescent="0.25">
      <c r="A215" s="28" t="str">
        <f t="shared" si="12"/>
        <v>Santa Rosa de Osos</v>
      </c>
      <c r="C215" s="27" t="str">
        <f t="shared" si="13"/>
        <v>SI CUMPLE</v>
      </c>
      <c r="D215" s="27" t="str">
        <f t="shared" ref="D215:P215" si="62">IF(D72&gt;D$151,"NO CUMPLE","SI CUMPLE")</f>
        <v>SI CUMPLE</v>
      </c>
      <c r="E215" s="27" t="str">
        <f t="shared" si="62"/>
        <v>SI CUMPLE</v>
      </c>
      <c r="F215" s="27" t="str">
        <f t="shared" si="62"/>
        <v>SI CUMPLE</v>
      </c>
      <c r="G215" s="27" t="str">
        <f t="shared" si="62"/>
        <v>SI CUMPLE</v>
      </c>
      <c r="H215" s="27" t="str">
        <f t="shared" si="62"/>
        <v>SI CUMPLE</v>
      </c>
      <c r="I215" s="27" t="str">
        <f t="shared" si="62"/>
        <v>SI CUMPLE</v>
      </c>
      <c r="J215" s="27" t="str">
        <f t="shared" si="62"/>
        <v>SI CUMPLE</v>
      </c>
      <c r="K215" s="27" t="str">
        <f t="shared" si="62"/>
        <v>SI CUMPLE</v>
      </c>
      <c r="L215" s="27" t="str">
        <f t="shared" si="62"/>
        <v>SI CUMPLE</v>
      </c>
      <c r="M215" s="27" t="str">
        <f t="shared" si="62"/>
        <v>SI CUMPLE</v>
      </c>
      <c r="N215" s="27" t="str">
        <f t="shared" si="62"/>
        <v>SI CUMPLE</v>
      </c>
      <c r="O215" s="27" t="str">
        <f t="shared" si="62"/>
        <v>SI CUMPLE</v>
      </c>
      <c r="P215" s="27" t="str">
        <f t="shared" si="62"/>
        <v>SI CUMPLE</v>
      </c>
    </row>
    <row r="216" spans="1:16" x14ac:dyDescent="0.25">
      <c r="A216" s="28" t="str">
        <f t="shared" si="12"/>
        <v>Briceño</v>
      </c>
      <c r="C216" s="27" t="str">
        <f t="shared" si="13"/>
        <v>SI CUMPLE</v>
      </c>
      <c r="D216" s="27" t="str">
        <f t="shared" ref="D216:P216" si="63">IF(D73&gt;D$151,"NO CUMPLE","SI CUMPLE")</f>
        <v>SI CUMPLE</v>
      </c>
      <c r="E216" s="27" t="str">
        <f t="shared" si="63"/>
        <v>SI CUMPLE</v>
      </c>
      <c r="F216" s="27" t="str">
        <f t="shared" si="63"/>
        <v>SI CUMPLE</v>
      </c>
      <c r="G216" s="27" t="str">
        <f t="shared" si="63"/>
        <v>SI CUMPLE</v>
      </c>
      <c r="H216" s="27" t="str">
        <f t="shared" si="63"/>
        <v>SI CUMPLE</v>
      </c>
      <c r="I216" s="27" t="str">
        <f t="shared" si="63"/>
        <v>SI CUMPLE</v>
      </c>
      <c r="J216" s="27" t="str">
        <f t="shared" si="63"/>
        <v>SI CUMPLE</v>
      </c>
      <c r="K216" s="27" t="str">
        <f t="shared" si="63"/>
        <v>SI CUMPLE</v>
      </c>
      <c r="L216" s="27" t="str">
        <f t="shared" si="63"/>
        <v>SI CUMPLE</v>
      </c>
      <c r="M216" s="27" t="str">
        <f t="shared" si="63"/>
        <v>SI CUMPLE</v>
      </c>
      <c r="N216" s="27" t="str">
        <f t="shared" si="63"/>
        <v>SI CUMPLE</v>
      </c>
      <c r="O216" s="27" t="str">
        <f t="shared" si="63"/>
        <v>SI CUMPLE</v>
      </c>
      <c r="P216" s="27" t="str">
        <f t="shared" si="63"/>
        <v>SI CUMPLE</v>
      </c>
    </row>
    <row r="217" spans="1:16" x14ac:dyDescent="0.25">
      <c r="A217" s="28" t="str">
        <f t="shared" ref="A217:A276" si="64">A74</f>
        <v>San José de la Montaña</v>
      </c>
      <c r="C217" s="27" t="str">
        <f t="shared" ref="C217:P275" si="65">IF(C74&gt;C$151,"NO CUMPLE","SI CUMPLE")</f>
        <v>SI CUMPLE</v>
      </c>
      <c r="D217" s="27" t="str">
        <f t="shared" si="65"/>
        <v>SI CUMPLE</v>
      </c>
      <c r="E217" s="27" t="str">
        <f t="shared" si="65"/>
        <v>SI CUMPLE</v>
      </c>
      <c r="F217" s="27" t="str">
        <f t="shared" si="65"/>
        <v>SI CUMPLE</v>
      </c>
      <c r="G217" s="27" t="str">
        <f t="shared" si="65"/>
        <v>SI CUMPLE</v>
      </c>
      <c r="H217" s="27" t="str">
        <f t="shared" si="65"/>
        <v>SI CUMPLE</v>
      </c>
      <c r="I217" s="27" t="str">
        <f t="shared" si="65"/>
        <v>SI CUMPLE</v>
      </c>
      <c r="J217" s="27" t="str">
        <f t="shared" si="65"/>
        <v>SI CUMPLE</v>
      </c>
      <c r="K217" s="27" t="str">
        <f t="shared" si="65"/>
        <v>SI CUMPLE</v>
      </c>
      <c r="L217" s="27" t="str">
        <f t="shared" si="65"/>
        <v>SI CUMPLE</v>
      </c>
      <c r="M217" s="27" t="str">
        <f t="shared" si="65"/>
        <v>SI CUMPLE</v>
      </c>
      <c r="N217" s="27" t="str">
        <f t="shared" si="65"/>
        <v>SI CUMPLE</v>
      </c>
      <c r="O217" s="27" t="str">
        <f t="shared" si="65"/>
        <v>SI CUMPLE</v>
      </c>
      <c r="P217" s="27" t="str">
        <f t="shared" si="65"/>
        <v>SI CUMPLE</v>
      </c>
    </row>
    <row r="218" spans="1:16" x14ac:dyDescent="0.25">
      <c r="A218" s="28" t="str">
        <f t="shared" si="64"/>
        <v>Gómez Plata</v>
      </c>
      <c r="C218" s="27" t="str">
        <f t="shared" si="65"/>
        <v>SI CUMPLE</v>
      </c>
      <c r="D218" s="27" t="str">
        <f t="shared" si="65"/>
        <v>SI CUMPLE</v>
      </c>
      <c r="E218" s="27" t="str">
        <f t="shared" si="65"/>
        <v>SI CUMPLE</v>
      </c>
      <c r="F218" s="27" t="str">
        <f t="shared" si="65"/>
        <v>SI CUMPLE</v>
      </c>
      <c r="G218" s="27" t="str">
        <f t="shared" si="65"/>
        <v>SI CUMPLE</v>
      </c>
      <c r="H218" s="27" t="str">
        <f t="shared" si="65"/>
        <v>SI CUMPLE</v>
      </c>
      <c r="I218" s="27" t="str">
        <f t="shared" si="65"/>
        <v>SI CUMPLE</v>
      </c>
      <c r="J218" s="27" t="str">
        <f t="shared" si="65"/>
        <v>SI CUMPLE</v>
      </c>
      <c r="K218" s="27" t="str">
        <f t="shared" si="65"/>
        <v>SI CUMPLE</v>
      </c>
      <c r="L218" s="27" t="str">
        <f t="shared" si="65"/>
        <v>SI CUMPLE</v>
      </c>
      <c r="M218" s="27" t="str">
        <f t="shared" si="65"/>
        <v>SI CUMPLE</v>
      </c>
      <c r="N218" s="27" t="str">
        <f t="shared" si="65"/>
        <v>SI CUMPLE</v>
      </c>
      <c r="O218" s="27" t="str">
        <f t="shared" si="65"/>
        <v>SI CUMPLE</v>
      </c>
      <c r="P218" s="27" t="str">
        <f t="shared" si="65"/>
        <v>SI CUMPLE</v>
      </c>
    </row>
    <row r="219" spans="1:16" x14ac:dyDescent="0.25">
      <c r="A219" s="28" t="str">
        <f t="shared" si="64"/>
        <v>Carolina del Príncipe</v>
      </c>
      <c r="C219" s="27" t="str">
        <f t="shared" si="65"/>
        <v>SI CUMPLE</v>
      </c>
      <c r="D219" s="27" t="str">
        <f t="shared" si="65"/>
        <v>SI CUMPLE</v>
      </c>
      <c r="E219" s="27" t="str">
        <f t="shared" si="65"/>
        <v>SI CUMPLE</v>
      </c>
      <c r="F219" s="27" t="str">
        <f t="shared" si="65"/>
        <v>SI CUMPLE</v>
      </c>
      <c r="G219" s="27" t="str">
        <f t="shared" si="65"/>
        <v>SI CUMPLE</v>
      </c>
      <c r="H219" s="27" t="str">
        <f t="shared" si="65"/>
        <v>SI CUMPLE</v>
      </c>
      <c r="I219" s="27" t="str">
        <f t="shared" si="65"/>
        <v>SI CUMPLE</v>
      </c>
      <c r="J219" s="27" t="str">
        <f t="shared" si="65"/>
        <v>SI CUMPLE</v>
      </c>
      <c r="K219" s="27" t="str">
        <f t="shared" si="65"/>
        <v>SI CUMPLE</v>
      </c>
      <c r="L219" s="27" t="str">
        <f t="shared" si="65"/>
        <v>SI CUMPLE</v>
      </c>
      <c r="M219" s="27" t="str">
        <f t="shared" si="65"/>
        <v>SI CUMPLE</v>
      </c>
      <c r="N219" s="27" t="str">
        <f t="shared" si="65"/>
        <v>SI CUMPLE</v>
      </c>
      <c r="O219" s="27" t="str">
        <f t="shared" si="65"/>
        <v>SI CUMPLE</v>
      </c>
      <c r="P219" s="27" t="str">
        <f t="shared" si="65"/>
        <v>SI CUMPLE</v>
      </c>
    </row>
    <row r="220" spans="1:16" x14ac:dyDescent="0.25">
      <c r="A220" s="28" t="str">
        <f t="shared" si="64"/>
        <v>Guadalupe</v>
      </c>
      <c r="C220" s="27" t="str">
        <f t="shared" si="65"/>
        <v>SI CUMPLE</v>
      </c>
      <c r="D220" s="27" t="str">
        <f t="shared" si="65"/>
        <v>SI CUMPLE</v>
      </c>
      <c r="E220" s="27" t="str">
        <f t="shared" si="65"/>
        <v>SI CUMPLE</v>
      </c>
      <c r="F220" s="27" t="str">
        <f t="shared" si="65"/>
        <v>SI CUMPLE</v>
      </c>
      <c r="G220" s="27" t="str">
        <f t="shared" si="65"/>
        <v>SI CUMPLE</v>
      </c>
      <c r="H220" s="27" t="str">
        <f t="shared" si="65"/>
        <v>SI CUMPLE</v>
      </c>
      <c r="I220" s="27" t="str">
        <f t="shared" si="65"/>
        <v>SI CUMPLE</v>
      </c>
      <c r="J220" s="27" t="str">
        <f t="shared" si="65"/>
        <v>SI CUMPLE</v>
      </c>
      <c r="K220" s="27" t="str">
        <f t="shared" si="65"/>
        <v>SI CUMPLE</v>
      </c>
      <c r="L220" s="27" t="str">
        <f t="shared" si="65"/>
        <v>SI CUMPLE</v>
      </c>
      <c r="M220" s="27" t="str">
        <f t="shared" si="65"/>
        <v>SI CUMPLE</v>
      </c>
      <c r="N220" s="27" t="str">
        <f t="shared" si="65"/>
        <v>SI CUMPLE</v>
      </c>
      <c r="O220" s="27" t="str">
        <f t="shared" si="65"/>
        <v>SI CUMPLE</v>
      </c>
      <c r="P220" s="27" t="str">
        <f t="shared" si="65"/>
        <v>SI CUMPLE</v>
      </c>
    </row>
    <row r="221" spans="1:16" x14ac:dyDescent="0.25">
      <c r="A221" s="28" t="str">
        <f t="shared" si="64"/>
        <v>Angostura</v>
      </c>
      <c r="C221" s="27" t="str">
        <f t="shared" si="65"/>
        <v>SI CUMPLE</v>
      </c>
      <c r="D221" s="27" t="str">
        <f t="shared" si="65"/>
        <v>SI CUMPLE</v>
      </c>
      <c r="E221" s="27" t="str">
        <f t="shared" si="65"/>
        <v>SI CUMPLE</v>
      </c>
      <c r="F221" s="27" t="str">
        <f t="shared" si="65"/>
        <v>SI CUMPLE</v>
      </c>
      <c r="G221" s="27" t="str">
        <f t="shared" si="65"/>
        <v>SI CUMPLE</v>
      </c>
      <c r="H221" s="27" t="str">
        <f t="shared" si="65"/>
        <v>SI CUMPLE</v>
      </c>
      <c r="I221" s="27" t="str">
        <f t="shared" si="65"/>
        <v>SI CUMPLE</v>
      </c>
      <c r="J221" s="27" t="str">
        <f t="shared" si="65"/>
        <v>SI CUMPLE</v>
      </c>
      <c r="K221" s="27" t="str">
        <f t="shared" si="65"/>
        <v>SI CUMPLE</v>
      </c>
      <c r="L221" s="27" t="str">
        <f t="shared" si="65"/>
        <v>SI CUMPLE</v>
      </c>
      <c r="M221" s="27" t="str">
        <f t="shared" si="65"/>
        <v>SI CUMPLE</v>
      </c>
      <c r="N221" s="27" t="str">
        <f t="shared" si="65"/>
        <v>SI CUMPLE</v>
      </c>
      <c r="O221" s="27" t="str">
        <f t="shared" si="65"/>
        <v>SI CUMPLE</v>
      </c>
      <c r="P221" s="27" t="str">
        <f t="shared" si="65"/>
        <v>SI CUMPLE</v>
      </c>
    </row>
    <row r="222" spans="1:16" x14ac:dyDescent="0.25">
      <c r="A222" s="28" t="str">
        <f t="shared" si="64"/>
        <v>Campamento</v>
      </c>
      <c r="C222" s="27" t="str">
        <f t="shared" si="65"/>
        <v>SI CUMPLE</v>
      </c>
      <c r="D222" s="27" t="str">
        <f t="shared" si="65"/>
        <v>SI CUMPLE</v>
      </c>
      <c r="E222" s="27" t="str">
        <f t="shared" si="65"/>
        <v>SI CUMPLE</v>
      </c>
      <c r="F222" s="27" t="str">
        <f t="shared" si="65"/>
        <v>SI CUMPLE</v>
      </c>
      <c r="G222" s="27" t="str">
        <f t="shared" si="65"/>
        <v>SI CUMPLE</v>
      </c>
      <c r="H222" s="27" t="str">
        <f t="shared" si="65"/>
        <v>SI CUMPLE</v>
      </c>
      <c r="I222" s="27" t="str">
        <f t="shared" si="65"/>
        <v>SI CUMPLE</v>
      </c>
      <c r="J222" s="27" t="str">
        <f t="shared" si="65"/>
        <v>SI CUMPLE</v>
      </c>
      <c r="K222" s="27" t="str">
        <f t="shared" si="65"/>
        <v>SI CUMPLE</v>
      </c>
      <c r="L222" s="27" t="str">
        <f t="shared" si="65"/>
        <v>SI CUMPLE</v>
      </c>
      <c r="M222" s="27" t="str">
        <f t="shared" si="65"/>
        <v>SI CUMPLE</v>
      </c>
      <c r="N222" s="27" t="str">
        <f t="shared" si="65"/>
        <v>SI CUMPLE</v>
      </c>
      <c r="O222" s="27" t="str">
        <f t="shared" si="65"/>
        <v>SI CUMPLE</v>
      </c>
      <c r="P222" s="27" t="str">
        <f t="shared" si="65"/>
        <v>SI CUMPLE</v>
      </c>
    </row>
    <row r="223" spans="1:16" x14ac:dyDescent="0.25">
      <c r="A223" s="28" t="str">
        <f t="shared" si="64"/>
        <v>San Pedro de los Milagros</v>
      </c>
      <c r="C223" s="27" t="str">
        <f t="shared" si="65"/>
        <v>SI CUMPLE</v>
      </c>
      <c r="D223" s="27" t="str">
        <f t="shared" si="65"/>
        <v>SI CUMPLE</v>
      </c>
      <c r="E223" s="27" t="str">
        <f t="shared" si="65"/>
        <v>SI CUMPLE</v>
      </c>
      <c r="F223" s="27" t="str">
        <f t="shared" si="65"/>
        <v>SI CUMPLE</v>
      </c>
      <c r="G223" s="27" t="str">
        <f t="shared" si="65"/>
        <v>SI CUMPLE</v>
      </c>
      <c r="H223" s="27" t="str">
        <f t="shared" si="65"/>
        <v>SI CUMPLE</v>
      </c>
      <c r="I223" s="27" t="str">
        <f t="shared" si="65"/>
        <v>SI CUMPLE</v>
      </c>
      <c r="J223" s="27" t="str">
        <f t="shared" si="65"/>
        <v>SI CUMPLE</v>
      </c>
      <c r="K223" s="27" t="str">
        <f t="shared" si="65"/>
        <v>SI CUMPLE</v>
      </c>
      <c r="L223" s="27" t="str">
        <f t="shared" si="65"/>
        <v>SI CUMPLE</v>
      </c>
      <c r="M223" s="27" t="str">
        <f t="shared" si="65"/>
        <v>SI CUMPLE</v>
      </c>
      <c r="N223" s="27" t="str">
        <f t="shared" si="65"/>
        <v>SI CUMPLE</v>
      </c>
      <c r="O223" s="27" t="str">
        <f t="shared" si="65"/>
        <v>SI CUMPLE</v>
      </c>
      <c r="P223" s="27" t="str">
        <f t="shared" si="65"/>
        <v>SI CUMPLE</v>
      </c>
    </row>
    <row r="224" spans="1:16" x14ac:dyDescent="0.25">
      <c r="A224" s="28" t="str">
        <f t="shared" si="64"/>
        <v>Entrerríos</v>
      </c>
      <c r="C224" s="27" t="str">
        <f t="shared" si="65"/>
        <v>SI CUMPLE</v>
      </c>
      <c r="D224" s="27" t="str">
        <f t="shared" si="65"/>
        <v>SI CUMPLE</v>
      </c>
      <c r="E224" s="27" t="str">
        <f t="shared" si="65"/>
        <v>SI CUMPLE</v>
      </c>
      <c r="F224" s="27" t="str">
        <f t="shared" si="65"/>
        <v>SI CUMPLE</v>
      </c>
      <c r="G224" s="27" t="str">
        <f t="shared" si="65"/>
        <v>SI CUMPLE</v>
      </c>
      <c r="H224" s="27" t="str">
        <f t="shared" si="65"/>
        <v>SI CUMPLE</v>
      </c>
      <c r="I224" s="27" t="str">
        <f t="shared" si="65"/>
        <v>SI CUMPLE</v>
      </c>
      <c r="J224" s="27" t="str">
        <f t="shared" si="65"/>
        <v>SI CUMPLE</v>
      </c>
      <c r="K224" s="27" t="str">
        <f t="shared" si="65"/>
        <v>SI CUMPLE</v>
      </c>
      <c r="L224" s="27" t="str">
        <f t="shared" si="65"/>
        <v>SI CUMPLE</v>
      </c>
      <c r="M224" s="27" t="str">
        <f t="shared" si="65"/>
        <v>SI CUMPLE</v>
      </c>
      <c r="N224" s="27" t="str">
        <f t="shared" si="65"/>
        <v>SI CUMPLE</v>
      </c>
      <c r="O224" s="27" t="str">
        <f t="shared" si="65"/>
        <v>SI CUMPLE</v>
      </c>
      <c r="P224" s="27" t="str">
        <f t="shared" si="65"/>
        <v>SI CUMPLE</v>
      </c>
    </row>
    <row r="225" spans="1:16" x14ac:dyDescent="0.25">
      <c r="A225" s="28" t="str">
        <f t="shared" si="64"/>
        <v>Belmira</v>
      </c>
      <c r="C225" s="27" t="str">
        <f t="shared" si="65"/>
        <v>SI CUMPLE</v>
      </c>
      <c r="D225" s="27" t="str">
        <f t="shared" si="65"/>
        <v>SI CUMPLE</v>
      </c>
      <c r="E225" s="27" t="str">
        <f t="shared" si="65"/>
        <v>SI CUMPLE</v>
      </c>
      <c r="F225" s="27" t="str">
        <f t="shared" si="65"/>
        <v>SI CUMPLE</v>
      </c>
      <c r="G225" s="27" t="str">
        <f t="shared" si="65"/>
        <v>SI CUMPLE</v>
      </c>
      <c r="H225" s="27" t="str">
        <f t="shared" si="65"/>
        <v>SI CUMPLE</v>
      </c>
      <c r="I225" s="27" t="str">
        <f t="shared" si="65"/>
        <v>SI CUMPLE</v>
      </c>
      <c r="J225" s="27" t="str">
        <f t="shared" si="65"/>
        <v>SI CUMPLE</v>
      </c>
      <c r="K225" s="27" t="str">
        <f t="shared" si="65"/>
        <v>SI CUMPLE</v>
      </c>
      <c r="L225" s="27" t="str">
        <f t="shared" si="65"/>
        <v>SI CUMPLE</v>
      </c>
      <c r="M225" s="27" t="str">
        <f t="shared" si="65"/>
        <v>SI CUMPLE</v>
      </c>
      <c r="N225" s="27" t="str">
        <f t="shared" si="65"/>
        <v>SI CUMPLE</v>
      </c>
      <c r="O225" s="27" t="str">
        <f t="shared" si="65"/>
        <v>SI CUMPLE</v>
      </c>
      <c r="P225" s="27" t="str">
        <f t="shared" si="65"/>
        <v>SI CUMPLE</v>
      </c>
    </row>
    <row r="226" spans="1:16" x14ac:dyDescent="0.25">
      <c r="A226" s="28" t="str">
        <f t="shared" si="64"/>
        <v>Ituango</v>
      </c>
      <c r="C226" s="27" t="str">
        <f t="shared" si="65"/>
        <v>SI CUMPLE</v>
      </c>
      <c r="D226" s="27" t="str">
        <f t="shared" si="65"/>
        <v>SI CUMPLE</v>
      </c>
      <c r="E226" s="27" t="str">
        <f t="shared" si="65"/>
        <v>SI CUMPLE</v>
      </c>
      <c r="F226" s="27" t="str">
        <f t="shared" si="65"/>
        <v>SI CUMPLE</v>
      </c>
      <c r="G226" s="27" t="str">
        <f t="shared" si="65"/>
        <v>SI CUMPLE</v>
      </c>
      <c r="H226" s="27" t="str">
        <f t="shared" si="65"/>
        <v>SI CUMPLE</v>
      </c>
      <c r="I226" s="27" t="str">
        <f t="shared" si="65"/>
        <v>SI CUMPLE</v>
      </c>
      <c r="J226" s="27" t="str">
        <f t="shared" si="65"/>
        <v>SI CUMPLE</v>
      </c>
      <c r="K226" s="27" t="str">
        <f t="shared" si="65"/>
        <v>SI CUMPLE</v>
      </c>
      <c r="L226" s="27" t="str">
        <f t="shared" si="65"/>
        <v>SI CUMPLE</v>
      </c>
      <c r="M226" s="27" t="str">
        <f t="shared" si="65"/>
        <v>SI CUMPLE</v>
      </c>
      <c r="N226" s="27" t="str">
        <f t="shared" si="65"/>
        <v>SI CUMPLE</v>
      </c>
      <c r="O226" s="27" t="str">
        <f t="shared" si="65"/>
        <v>SI CUMPLE</v>
      </c>
      <c r="P226" s="27" t="str">
        <f t="shared" si="65"/>
        <v>SI CUMPLE</v>
      </c>
    </row>
    <row r="227" spans="1:16" x14ac:dyDescent="0.25">
      <c r="A227" s="28" t="str">
        <f t="shared" si="64"/>
        <v>Valdivia</v>
      </c>
      <c r="C227" s="27" t="str">
        <f t="shared" si="65"/>
        <v>SI CUMPLE</v>
      </c>
      <c r="D227" s="27" t="str">
        <f t="shared" si="65"/>
        <v>SI CUMPLE</v>
      </c>
      <c r="E227" s="27" t="str">
        <f t="shared" si="65"/>
        <v>SI CUMPLE</v>
      </c>
      <c r="F227" s="27" t="str">
        <f t="shared" si="65"/>
        <v>SI CUMPLE</v>
      </c>
      <c r="G227" s="27" t="str">
        <f t="shared" si="65"/>
        <v>SI CUMPLE</v>
      </c>
      <c r="H227" s="27" t="str">
        <f t="shared" si="65"/>
        <v>SI CUMPLE</v>
      </c>
      <c r="I227" s="27" t="str">
        <f t="shared" si="65"/>
        <v>SI CUMPLE</v>
      </c>
      <c r="J227" s="27" t="str">
        <f t="shared" si="65"/>
        <v>SI CUMPLE</v>
      </c>
      <c r="K227" s="27" t="str">
        <f t="shared" si="65"/>
        <v>SI CUMPLE</v>
      </c>
      <c r="L227" s="27" t="str">
        <f t="shared" si="65"/>
        <v>SI CUMPLE</v>
      </c>
      <c r="M227" s="27" t="str">
        <f t="shared" si="65"/>
        <v>SI CUMPLE</v>
      </c>
      <c r="N227" s="27" t="str">
        <f t="shared" si="65"/>
        <v>SI CUMPLE</v>
      </c>
      <c r="O227" s="27" t="str">
        <f t="shared" si="65"/>
        <v>SI CUMPLE</v>
      </c>
      <c r="P227" s="27" t="str">
        <f t="shared" si="65"/>
        <v>SI CUMPLE</v>
      </c>
    </row>
    <row r="228" spans="1:16" x14ac:dyDescent="0.25">
      <c r="A228" s="28" t="str">
        <f t="shared" si="64"/>
        <v>Toledo</v>
      </c>
      <c r="C228" s="27" t="str">
        <f t="shared" si="65"/>
        <v>SI CUMPLE</v>
      </c>
      <c r="D228" s="27" t="str">
        <f t="shared" si="65"/>
        <v>SI CUMPLE</v>
      </c>
      <c r="E228" s="27" t="str">
        <f t="shared" si="65"/>
        <v>SI CUMPLE</v>
      </c>
      <c r="F228" s="27" t="str">
        <f t="shared" si="65"/>
        <v>SI CUMPLE</v>
      </c>
      <c r="G228" s="27" t="str">
        <f t="shared" si="65"/>
        <v>SI CUMPLE</v>
      </c>
      <c r="H228" s="27" t="str">
        <f t="shared" si="65"/>
        <v>SI CUMPLE</v>
      </c>
      <c r="I228" s="27" t="str">
        <f t="shared" si="65"/>
        <v>SI CUMPLE</v>
      </c>
      <c r="J228" s="27" t="str">
        <f t="shared" si="65"/>
        <v>SI CUMPLE</v>
      </c>
      <c r="K228" s="27" t="str">
        <f t="shared" si="65"/>
        <v>SI CUMPLE</v>
      </c>
      <c r="L228" s="27" t="str">
        <f t="shared" si="65"/>
        <v>SI CUMPLE</v>
      </c>
      <c r="M228" s="27" t="str">
        <f t="shared" si="65"/>
        <v>SI CUMPLE</v>
      </c>
      <c r="N228" s="27" t="str">
        <f t="shared" si="65"/>
        <v>SI CUMPLE</v>
      </c>
      <c r="O228" s="27" t="str">
        <f t="shared" si="65"/>
        <v>SI CUMPLE</v>
      </c>
      <c r="P228" s="27" t="str">
        <f t="shared" si="65"/>
        <v>SI CUMPLE</v>
      </c>
    </row>
    <row r="229" spans="1:16" x14ac:dyDescent="0.25">
      <c r="A229" s="28" t="str">
        <f t="shared" si="64"/>
        <v>San Andrés de Cuerquia</v>
      </c>
      <c r="C229" s="27" t="str">
        <f t="shared" si="65"/>
        <v>SI CUMPLE</v>
      </c>
      <c r="D229" s="27" t="str">
        <f t="shared" si="65"/>
        <v>SI CUMPLE</v>
      </c>
      <c r="E229" s="27" t="str">
        <f t="shared" si="65"/>
        <v>SI CUMPLE</v>
      </c>
      <c r="F229" s="27" t="str">
        <f t="shared" si="65"/>
        <v>SI CUMPLE</v>
      </c>
      <c r="G229" s="27" t="str">
        <f t="shared" si="65"/>
        <v>SI CUMPLE</v>
      </c>
      <c r="H229" s="27" t="str">
        <f t="shared" si="65"/>
        <v>SI CUMPLE</v>
      </c>
      <c r="I229" s="27" t="str">
        <f t="shared" si="65"/>
        <v>SI CUMPLE</v>
      </c>
      <c r="J229" s="27" t="str">
        <f t="shared" si="65"/>
        <v>SI CUMPLE</v>
      </c>
      <c r="K229" s="27" t="str">
        <f t="shared" si="65"/>
        <v>SI CUMPLE</v>
      </c>
      <c r="L229" s="27" t="str">
        <f t="shared" si="65"/>
        <v>SI CUMPLE</v>
      </c>
      <c r="M229" s="27" t="str">
        <f t="shared" si="65"/>
        <v>SI CUMPLE</v>
      </c>
      <c r="N229" s="27" t="str">
        <f t="shared" si="65"/>
        <v>SI CUMPLE</v>
      </c>
      <c r="O229" s="27" t="str">
        <f t="shared" si="65"/>
        <v>SI CUMPLE</v>
      </c>
      <c r="P229" s="27" t="str">
        <f t="shared" si="65"/>
        <v>SI CUMPLE</v>
      </c>
    </row>
    <row r="230" spans="1:16" x14ac:dyDescent="0.25">
      <c r="A230" s="28" t="str">
        <f t="shared" si="64"/>
        <v>Yarumal</v>
      </c>
      <c r="C230" s="27" t="str">
        <f t="shared" si="65"/>
        <v>SI CUMPLE</v>
      </c>
      <c r="D230" s="27" t="str">
        <f t="shared" si="65"/>
        <v>SI CUMPLE</v>
      </c>
      <c r="E230" s="27" t="str">
        <f t="shared" si="65"/>
        <v>SI CUMPLE</v>
      </c>
      <c r="F230" s="27" t="str">
        <f t="shared" si="65"/>
        <v>SI CUMPLE</v>
      </c>
      <c r="G230" s="27" t="str">
        <f t="shared" si="65"/>
        <v>SI CUMPLE</v>
      </c>
      <c r="H230" s="27" t="str">
        <f t="shared" si="65"/>
        <v>SI CUMPLE</v>
      </c>
      <c r="I230" s="27" t="str">
        <f t="shared" si="65"/>
        <v>SI CUMPLE</v>
      </c>
      <c r="J230" s="27" t="str">
        <f t="shared" si="65"/>
        <v>SI CUMPLE</v>
      </c>
      <c r="K230" s="27" t="str">
        <f t="shared" si="65"/>
        <v>SI CUMPLE</v>
      </c>
      <c r="L230" s="27" t="str">
        <f t="shared" si="65"/>
        <v>SI CUMPLE</v>
      </c>
      <c r="M230" s="27" t="str">
        <f t="shared" si="65"/>
        <v>SI CUMPLE</v>
      </c>
      <c r="N230" s="27" t="str">
        <f t="shared" si="65"/>
        <v>SI CUMPLE</v>
      </c>
      <c r="O230" s="27" t="str">
        <f t="shared" si="65"/>
        <v>SI CUMPLE</v>
      </c>
      <c r="P230" s="27" t="str">
        <f t="shared" si="65"/>
        <v>SI CUMPLE</v>
      </c>
    </row>
    <row r="231" spans="1:16" x14ac:dyDescent="0.25">
      <c r="A231" s="28" t="str">
        <f t="shared" si="64"/>
        <v>Caracolí</v>
      </c>
      <c r="C231" s="27" t="str">
        <f t="shared" si="65"/>
        <v>SI CUMPLE</v>
      </c>
      <c r="D231" s="27" t="str">
        <f t="shared" si="65"/>
        <v>SI CUMPLE</v>
      </c>
      <c r="E231" s="27" t="str">
        <f t="shared" si="65"/>
        <v>SI CUMPLE</v>
      </c>
      <c r="F231" s="27" t="str">
        <f t="shared" si="65"/>
        <v>SI CUMPLE</v>
      </c>
      <c r="G231" s="27" t="str">
        <f t="shared" si="65"/>
        <v>SI CUMPLE</v>
      </c>
      <c r="H231" s="27" t="str">
        <f t="shared" si="65"/>
        <v>SI CUMPLE</v>
      </c>
      <c r="I231" s="27" t="str">
        <f t="shared" si="65"/>
        <v>SI CUMPLE</v>
      </c>
      <c r="J231" s="27" t="str">
        <f t="shared" si="65"/>
        <v>SI CUMPLE</v>
      </c>
      <c r="K231" s="27" t="str">
        <f t="shared" si="65"/>
        <v>SI CUMPLE</v>
      </c>
      <c r="L231" s="27" t="str">
        <f t="shared" si="65"/>
        <v>SI CUMPLE</v>
      </c>
      <c r="M231" s="27" t="str">
        <f t="shared" si="65"/>
        <v>SI CUMPLE</v>
      </c>
      <c r="N231" s="27" t="str">
        <f t="shared" si="65"/>
        <v>SI CUMPLE</v>
      </c>
      <c r="O231" s="27" t="str">
        <f t="shared" si="65"/>
        <v>SI CUMPLE</v>
      </c>
      <c r="P231" s="27" t="str">
        <f t="shared" si="65"/>
        <v>SI CUMPLE</v>
      </c>
    </row>
    <row r="232" spans="1:16" x14ac:dyDescent="0.25">
      <c r="A232" s="28" t="str">
        <f t="shared" si="64"/>
        <v>Puerto Berrío</v>
      </c>
      <c r="C232" s="27" t="str">
        <f t="shared" si="65"/>
        <v>SI CUMPLE</v>
      </c>
      <c r="D232" s="27" t="str">
        <f t="shared" ref="D232:P232" si="66">IF(D89&gt;D$151,"NO CUMPLE","SI CUMPLE")</f>
        <v>SI CUMPLE</v>
      </c>
      <c r="E232" s="27" t="str">
        <f t="shared" si="66"/>
        <v>SI CUMPLE</v>
      </c>
      <c r="F232" s="27" t="str">
        <f t="shared" si="66"/>
        <v>SI CUMPLE</v>
      </c>
      <c r="G232" s="27" t="str">
        <f t="shared" si="66"/>
        <v>SI CUMPLE</v>
      </c>
      <c r="H232" s="27" t="str">
        <f t="shared" si="66"/>
        <v>SI CUMPLE</v>
      </c>
      <c r="I232" s="27" t="str">
        <f t="shared" si="66"/>
        <v>SI CUMPLE</v>
      </c>
      <c r="J232" s="27" t="str">
        <f t="shared" si="66"/>
        <v>SI CUMPLE</v>
      </c>
      <c r="K232" s="27" t="str">
        <f t="shared" si="66"/>
        <v>SI CUMPLE</v>
      </c>
      <c r="L232" s="27" t="str">
        <f t="shared" si="66"/>
        <v>SI CUMPLE</v>
      </c>
      <c r="M232" s="27" t="str">
        <f t="shared" si="66"/>
        <v>SI CUMPLE</v>
      </c>
      <c r="N232" s="27" t="str">
        <f t="shared" si="66"/>
        <v>SI CUMPLE</v>
      </c>
      <c r="O232" s="27" t="str">
        <f t="shared" si="66"/>
        <v>SI CUMPLE</v>
      </c>
      <c r="P232" s="27" t="str">
        <f t="shared" si="66"/>
        <v>SI CUMPLE</v>
      </c>
    </row>
    <row r="233" spans="1:16" x14ac:dyDescent="0.25">
      <c r="A233" s="28" t="str">
        <f t="shared" si="64"/>
        <v>Yondó</v>
      </c>
      <c r="C233" s="27" t="str">
        <f t="shared" si="65"/>
        <v>SI CUMPLE</v>
      </c>
      <c r="D233" s="27" t="str">
        <f t="shared" ref="D233:P233" si="67">IF(D90&gt;D$151,"NO CUMPLE","SI CUMPLE")</f>
        <v>SI CUMPLE</v>
      </c>
      <c r="E233" s="27" t="str">
        <f t="shared" si="67"/>
        <v>SI CUMPLE</v>
      </c>
      <c r="F233" s="27" t="str">
        <f t="shared" si="67"/>
        <v>SI CUMPLE</v>
      </c>
      <c r="G233" s="27" t="str">
        <f t="shared" si="67"/>
        <v>SI CUMPLE</v>
      </c>
      <c r="H233" s="27" t="str">
        <f t="shared" si="67"/>
        <v>SI CUMPLE</v>
      </c>
      <c r="I233" s="27" t="str">
        <f t="shared" si="67"/>
        <v>SI CUMPLE</v>
      </c>
      <c r="J233" s="27" t="str">
        <f t="shared" si="67"/>
        <v>SI CUMPLE</v>
      </c>
      <c r="K233" s="27" t="str">
        <f t="shared" si="67"/>
        <v>SI CUMPLE</v>
      </c>
      <c r="L233" s="27" t="str">
        <f t="shared" si="67"/>
        <v>SI CUMPLE</v>
      </c>
      <c r="M233" s="27" t="str">
        <f t="shared" si="67"/>
        <v>SI CUMPLE</v>
      </c>
      <c r="N233" s="27" t="str">
        <f t="shared" si="67"/>
        <v>SI CUMPLE</v>
      </c>
      <c r="O233" s="27" t="str">
        <f t="shared" si="67"/>
        <v>SI CUMPLE</v>
      </c>
      <c r="P233" s="27" t="str">
        <f t="shared" si="67"/>
        <v>SI CUMPLE</v>
      </c>
    </row>
    <row r="234" spans="1:16" x14ac:dyDescent="0.25">
      <c r="A234" s="28" t="str">
        <f t="shared" si="64"/>
        <v>Maceo</v>
      </c>
      <c r="C234" s="27" t="str">
        <f t="shared" si="65"/>
        <v>SI CUMPLE</v>
      </c>
      <c r="D234" s="27" t="str">
        <f t="shared" ref="D234:P234" si="68">IF(D91&gt;D$151,"NO CUMPLE","SI CUMPLE")</f>
        <v>SI CUMPLE</v>
      </c>
      <c r="E234" s="27" t="str">
        <f t="shared" si="68"/>
        <v>SI CUMPLE</v>
      </c>
      <c r="F234" s="27" t="str">
        <f t="shared" si="68"/>
        <v>SI CUMPLE</v>
      </c>
      <c r="G234" s="27" t="str">
        <f t="shared" si="68"/>
        <v>SI CUMPLE</v>
      </c>
      <c r="H234" s="27" t="str">
        <f t="shared" si="68"/>
        <v>SI CUMPLE</v>
      </c>
      <c r="I234" s="27" t="str">
        <f t="shared" si="68"/>
        <v>SI CUMPLE</v>
      </c>
      <c r="J234" s="27" t="str">
        <f t="shared" si="68"/>
        <v>SI CUMPLE</v>
      </c>
      <c r="K234" s="27" t="str">
        <f t="shared" si="68"/>
        <v>SI CUMPLE</v>
      </c>
      <c r="L234" s="27" t="str">
        <f t="shared" si="68"/>
        <v>SI CUMPLE</v>
      </c>
      <c r="M234" s="27" t="str">
        <f t="shared" si="68"/>
        <v>SI CUMPLE</v>
      </c>
      <c r="N234" s="27" t="str">
        <f t="shared" si="68"/>
        <v>SI CUMPLE</v>
      </c>
      <c r="O234" s="27" t="str">
        <f t="shared" si="68"/>
        <v>SI CUMPLE</v>
      </c>
      <c r="P234" s="27" t="str">
        <f t="shared" si="68"/>
        <v>SI CUMPLE</v>
      </c>
    </row>
    <row r="235" spans="1:16" x14ac:dyDescent="0.25">
      <c r="A235" s="28" t="str">
        <f t="shared" si="64"/>
        <v>Puerto Nare</v>
      </c>
      <c r="C235" s="27" t="str">
        <f t="shared" si="65"/>
        <v>SI CUMPLE</v>
      </c>
      <c r="D235" s="27" t="str">
        <f t="shared" ref="D235:P235" si="69">IF(D92&gt;D$151,"NO CUMPLE","SI CUMPLE")</f>
        <v>SI CUMPLE</v>
      </c>
      <c r="E235" s="27" t="str">
        <f t="shared" si="69"/>
        <v>SI CUMPLE</v>
      </c>
      <c r="F235" s="27" t="str">
        <f t="shared" si="69"/>
        <v>SI CUMPLE</v>
      </c>
      <c r="G235" s="27" t="str">
        <f t="shared" si="69"/>
        <v>SI CUMPLE</v>
      </c>
      <c r="H235" s="27" t="str">
        <f t="shared" si="69"/>
        <v>SI CUMPLE</v>
      </c>
      <c r="I235" s="27" t="str">
        <f t="shared" si="69"/>
        <v>SI CUMPLE</v>
      </c>
      <c r="J235" s="27" t="str">
        <f t="shared" si="69"/>
        <v>SI CUMPLE</v>
      </c>
      <c r="K235" s="27" t="str">
        <f t="shared" si="69"/>
        <v>SI CUMPLE</v>
      </c>
      <c r="L235" s="27" t="str">
        <f t="shared" si="69"/>
        <v>SI CUMPLE</v>
      </c>
      <c r="M235" s="27" t="str">
        <f t="shared" si="69"/>
        <v>SI CUMPLE</v>
      </c>
      <c r="N235" s="27" t="str">
        <f t="shared" si="69"/>
        <v>SI CUMPLE</v>
      </c>
      <c r="O235" s="27" t="str">
        <f t="shared" si="69"/>
        <v>SI CUMPLE</v>
      </c>
      <c r="P235" s="27" t="str">
        <f t="shared" si="69"/>
        <v>SI CUMPLE</v>
      </c>
    </row>
    <row r="236" spans="1:16" x14ac:dyDescent="0.25">
      <c r="A236" s="28" t="str">
        <f t="shared" si="64"/>
        <v>Puerto triunfo</v>
      </c>
      <c r="C236" s="27" t="str">
        <f t="shared" si="65"/>
        <v>SI CUMPLE</v>
      </c>
      <c r="D236" s="27" t="str">
        <f t="shared" ref="D236:P236" si="70">IF(D93&gt;D$151,"NO CUMPLE","SI CUMPLE")</f>
        <v>SI CUMPLE</v>
      </c>
      <c r="E236" s="27" t="str">
        <f t="shared" si="70"/>
        <v>SI CUMPLE</v>
      </c>
      <c r="F236" s="27" t="str">
        <f t="shared" si="70"/>
        <v>SI CUMPLE</v>
      </c>
      <c r="G236" s="27" t="str">
        <f t="shared" si="70"/>
        <v>SI CUMPLE</v>
      </c>
      <c r="H236" s="27" t="str">
        <f t="shared" si="70"/>
        <v>SI CUMPLE</v>
      </c>
      <c r="I236" s="27" t="str">
        <f t="shared" si="70"/>
        <v>SI CUMPLE</v>
      </c>
      <c r="J236" s="27" t="str">
        <f t="shared" si="70"/>
        <v>SI CUMPLE</v>
      </c>
      <c r="K236" s="27" t="str">
        <f t="shared" si="70"/>
        <v>SI CUMPLE</v>
      </c>
      <c r="L236" s="27" t="str">
        <f t="shared" si="70"/>
        <v>SI CUMPLE</v>
      </c>
      <c r="M236" s="27" t="str">
        <f t="shared" si="70"/>
        <v>SI CUMPLE</v>
      </c>
      <c r="N236" s="27" t="str">
        <f t="shared" si="70"/>
        <v>SI CUMPLE</v>
      </c>
      <c r="O236" s="27" t="str">
        <f t="shared" si="70"/>
        <v>SI CUMPLE</v>
      </c>
      <c r="P236" s="27" t="str">
        <f t="shared" si="70"/>
        <v>SI CUMPLE</v>
      </c>
    </row>
    <row r="237" spans="1:16" x14ac:dyDescent="0.25">
      <c r="A237" s="28" t="str">
        <f t="shared" si="64"/>
        <v>Apartadó</v>
      </c>
      <c r="C237" s="27" t="str">
        <f t="shared" si="65"/>
        <v>SI CUMPLE</v>
      </c>
      <c r="D237" s="27" t="str">
        <f t="shared" ref="D237:P237" si="71">IF(D94&gt;D$151,"NO CUMPLE","SI CUMPLE")</f>
        <v>SI CUMPLE</v>
      </c>
      <c r="E237" s="27" t="str">
        <f t="shared" si="71"/>
        <v>SI CUMPLE</v>
      </c>
      <c r="F237" s="27" t="str">
        <f t="shared" si="71"/>
        <v>SI CUMPLE</v>
      </c>
      <c r="G237" s="27" t="str">
        <f t="shared" si="71"/>
        <v>SI CUMPLE</v>
      </c>
      <c r="H237" s="27" t="str">
        <f t="shared" si="71"/>
        <v>SI CUMPLE</v>
      </c>
      <c r="I237" s="27" t="str">
        <f t="shared" si="71"/>
        <v>SI CUMPLE</v>
      </c>
      <c r="J237" s="27" t="str">
        <f t="shared" si="71"/>
        <v>SI CUMPLE</v>
      </c>
      <c r="K237" s="27" t="str">
        <f t="shared" si="71"/>
        <v>SI CUMPLE</v>
      </c>
      <c r="L237" s="27" t="str">
        <f t="shared" si="71"/>
        <v>SI CUMPLE</v>
      </c>
      <c r="M237" s="27" t="str">
        <f t="shared" si="71"/>
        <v>SI CUMPLE</v>
      </c>
      <c r="N237" s="27" t="str">
        <f t="shared" si="71"/>
        <v>SI CUMPLE</v>
      </c>
      <c r="O237" s="27" t="str">
        <f t="shared" si="71"/>
        <v>SI CUMPLE</v>
      </c>
      <c r="P237" s="27" t="str">
        <f t="shared" si="71"/>
        <v>SI CUMPLE</v>
      </c>
    </row>
    <row r="238" spans="1:16" x14ac:dyDescent="0.25">
      <c r="A238" s="28" t="str">
        <f t="shared" si="64"/>
        <v>Arboletes</v>
      </c>
      <c r="C238" s="27" t="str">
        <f t="shared" si="65"/>
        <v>SI CUMPLE</v>
      </c>
      <c r="D238" s="27" t="str">
        <f t="shared" ref="D238:P238" si="72">IF(D95&gt;D$151,"NO CUMPLE","SI CUMPLE")</f>
        <v>SI CUMPLE</v>
      </c>
      <c r="E238" s="27" t="str">
        <f t="shared" si="72"/>
        <v>SI CUMPLE</v>
      </c>
      <c r="F238" s="27" t="str">
        <f t="shared" si="72"/>
        <v>SI CUMPLE</v>
      </c>
      <c r="G238" s="27" t="str">
        <f t="shared" si="72"/>
        <v>SI CUMPLE</v>
      </c>
      <c r="H238" s="27" t="str">
        <f t="shared" si="72"/>
        <v>SI CUMPLE</v>
      </c>
      <c r="I238" s="27" t="str">
        <f t="shared" si="72"/>
        <v>SI CUMPLE</v>
      </c>
      <c r="J238" s="27" t="str">
        <f t="shared" si="72"/>
        <v>SI CUMPLE</v>
      </c>
      <c r="K238" s="27" t="str">
        <f t="shared" si="72"/>
        <v>SI CUMPLE</v>
      </c>
      <c r="L238" s="27" t="str">
        <f t="shared" si="72"/>
        <v>SI CUMPLE</v>
      </c>
      <c r="M238" s="27" t="str">
        <f t="shared" si="72"/>
        <v>SI CUMPLE</v>
      </c>
      <c r="N238" s="27" t="str">
        <f t="shared" si="72"/>
        <v>SI CUMPLE</v>
      </c>
      <c r="O238" s="27" t="str">
        <f t="shared" si="72"/>
        <v>SI CUMPLE</v>
      </c>
      <c r="P238" s="27" t="str">
        <f t="shared" si="72"/>
        <v>SI CUMPLE</v>
      </c>
    </row>
    <row r="239" spans="1:16" x14ac:dyDescent="0.25">
      <c r="A239" s="28" t="str">
        <f t="shared" si="64"/>
        <v>Carepa</v>
      </c>
      <c r="C239" s="27" t="str">
        <f t="shared" si="65"/>
        <v>SI CUMPLE</v>
      </c>
      <c r="D239" s="27" t="str">
        <f t="shared" ref="D239:P239" si="73">IF(D96&gt;D$151,"NO CUMPLE","SI CUMPLE")</f>
        <v>SI CUMPLE</v>
      </c>
      <c r="E239" s="27" t="str">
        <f t="shared" si="73"/>
        <v>SI CUMPLE</v>
      </c>
      <c r="F239" s="27" t="str">
        <f t="shared" si="73"/>
        <v>SI CUMPLE</v>
      </c>
      <c r="G239" s="27" t="str">
        <f t="shared" si="73"/>
        <v>SI CUMPLE</v>
      </c>
      <c r="H239" s="27" t="str">
        <f t="shared" si="73"/>
        <v>SI CUMPLE</v>
      </c>
      <c r="I239" s="27" t="str">
        <f t="shared" si="73"/>
        <v>SI CUMPLE</v>
      </c>
      <c r="J239" s="27" t="str">
        <f t="shared" si="73"/>
        <v>SI CUMPLE</v>
      </c>
      <c r="K239" s="27" t="str">
        <f t="shared" si="73"/>
        <v>SI CUMPLE</v>
      </c>
      <c r="L239" s="27" t="str">
        <f t="shared" si="73"/>
        <v>SI CUMPLE</v>
      </c>
      <c r="M239" s="27" t="str">
        <f t="shared" si="73"/>
        <v>SI CUMPLE</v>
      </c>
      <c r="N239" s="27" t="str">
        <f t="shared" si="73"/>
        <v>SI CUMPLE</v>
      </c>
      <c r="O239" s="27" t="str">
        <f t="shared" si="73"/>
        <v>SI CUMPLE</v>
      </c>
      <c r="P239" s="27" t="str">
        <f t="shared" si="73"/>
        <v>SI CUMPLE</v>
      </c>
    </row>
    <row r="240" spans="1:16" x14ac:dyDescent="0.25">
      <c r="A240" s="28" t="str">
        <f t="shared" si="64"/>
        <v>Chigorodó</v>
      </c>
      <c r="C240" s="27" t="str">
        <f t="shared" si="65"/>
        <v>SI CUMPLE</v>
      </c>
      <c r="D240" s="27" t="str">
        <f t="shared" ref="D240:P240" si="74">IF(D97&gt;D$151,"NO CUMPLE","SI CUMPLE")</f>
        <v>SI CUMPLE</v>
      </c>
      <c r="E240" s="27" t="str">
        <f t="shared" si="74"/>
        <v>SI CUMPLE</v>
      </c>
      <c r="F240" s="27" t="str">
        <f t="shared" si="74"/>
        <v>SI CUMPLE</v>
      </c>
      <c r="G240" s="27" t="str">
        <f t="shared" si="74"/>
        <v>SI CUMPLE</v>
      </c>
      <c r="H240" s="27" t="str">
        <f t="shared" si="74"/>
        <v>SI CUMPLE</v>
      </c>
      <c r="I240" s="27" t="str">
        <f t="shared" si="74"/>
        <v>SI CUMPLE</v>
      </c>
      <c r="J240" s="27" t="str">
        <f t="shared" si="74"/>
        <v>SI CUMPLE</v>
      </c>
      <c r="K240" s="27" t="str">
        <f t="shared" si="74"/>
        <v>SI CUMPLE</v>
      </c>
      <c r="L240" s="27" t="str">
        <f t="shared" si="74"/>
        <v>SI CUMPLE</v>
      </c>
      <c r="M240" s="27" t="str">
        <f t="shared" si="74"/>
        <v>SI CUMPLE</v>
      </c>
      <c r="N240" s="27" t="str">
        <f t="shared" si="74"/>
        <v>SI CUMPLE</v>
      </c>
      <c r="O240" s="27" t="str">
        <f t="shared" si="74"/>
        <v>SI CUMPLE</v>
      </c>
      <c r="P240" s="27" t="str">
        <f t="shared" si="74"/>
        <v>SI CUMPLE</v>
      </c>
    </row>
    <row r="241" spans="1:16" x14ac:dyDescent="0.25">
      <c r="A241" s="28" t="str">
        <f t="shared" si="64"/>
        <v>Murindó</v>
      </c>
      <c r="C241" s="27" t="str">
        <f t="shared" si="65"/>
        <v>SI CUMPLE</v>
      </c>
      <c r="D241" s="27" t="str">
        <f t="shared" ref="D241:P241" si="75">IF(D98&gt;D$151,"NO CUMPLE","SI CUMPLE")</f>
        <v>SI CUMPLE</v>
      </c>
      <c r="E241" s="27" t="str">
        <f t="shared" si="75"/>
        <v>SI CUMPLE</v>
      </c>
      <c r="F241" s="27" t="str">
        <f t="shared" si="75"/>
        <v>SI CUMPLE</v>
      </c>
      <c r="G241" s="27" t="str">
        <f t="shared" si="75"/>
        <v>SI CUMPLE</v>
      </c>
      <c r="H241" s="27" t="str">
        <f t="shared" si="75"/>
        <v>SI CUMPLE</v>
      </c>
      <c r="I241" s="27" t="str">
        <f t="shared" si="75"/>
        <v>SI CUMPLE</v>
      </c>
      <c r="J241" s="27" t="str">
        <f t="shared" si="75"/>
        <v>SI CUMPLE</v>
      </c>
      <c r="K241" s="27" t="str">
        <f t="shared" si="75"/>
        <v>SI CUMPLE</v>
      </c>
      <c r="L241" s="27" t="str">
        <f t="shared" si="75"/>
        <v>SI CUMPLE</v>
      </c>
      <c r="M241" s="27" t="str">
        <f t="shared" si="75"/>
        <v>SI CUMPLE</v>
      </c>
      <c r="N241" s="27" t="str">
        <f t="shared" si="75"/>
        <v>SI CUMPLE</v>
      </c>
      <c r="O241" s="27" t="str">
        <f t="shared" si="75"/>
        <v>SI CUMPLE</v>
      </c>
      <c r="P241" s="27" t="str">
        <f t="shared" si="75"/>
        <v>SI CUMPLE</v>
      </c>
    </row>
    <row r="242" spans="1:16" x14ac:dyDescent="0.25">
      <c r="A242" s="28" t="str">
        <f t="shared" si="64"/>
        <v>Mutatá</v>
      </c>
      <c r="C242" s="27" t="str">
        <f t="shared" si="65"/>
        <v>SI CUMPLE</v>
      </c>
      <c r="D242" s="27" t="str">
        <f t="shared" ref="D242:P242" si="76">IF(D99&gt;D$151,"NO CUMPLE","SI CUMPLE")</f>
        <v>SI CUMPLE</v>
      </c>
      <c r="E242" s="27" t="str">
        <f t="shared" si="76"/>
        <v>SI CUMPLE</v>
      </c>
      <c r="F242" s="27" t="str">
        <f t="shared" si="76"/>
        <v>SI CUMPLE</v>
      </c>
      <c r="G242" s="27" t="str">
        <f t="shared" si="76"/>
        <v>SI CUMPLE</v>
      </c>
      <c r="H242" s="27" t="str">
        <f t="shared" si="76"/>
        <v>SI CUMPLE</v>
      </c>
      <c r="I242" s="27" t="str">
        <f t="shared" si="76"/>
        <v>SI CUMPLE</v>
      </c>
      <c r="J242" s="27" t="str">
        <f t="shared" si="76"/>
        <v>SI CUMPLE</v>
      </c>
      <c r="K242" s="27" t="str">
        <f t="shared" si="76"/>
        <v>SI CUMPLE</v>
      </c>
      <c r="L242" s="27" t="str">
        <f t="shared" si="76"/>
        <v>SI CUMPLE</v>
      </c>
      <c r="M242" s="27" t="str">
        <f t="shared" si="76"/>
        <v>SI CUMPLE</v>
      </c>
      <c r="N242" s="27" t="str">
        <f t="shared" si="76"/>
        <v>SI CUMPLE</v>
      </c>
      <c r="O242" s="27" t="str">
        <f t="shared" si="76"/>
        <v>SI CUMPLE</v>
      </c>
      <c r="P242" s="27" t="str">
        <f t="shared" si="76"/>
        <v>SI CUMPLE</v>
      </c>
    </row>
    <row r="243" spans="1:16" x14ac:dyDescent="0.25">
      <c r="A243" s="28" t="str">
        <f t="shared" si="64"/>
        <v>Necoclí</v>
      </c>
      <c r="C243" s="27" t="str">
        <f t="shared" si="65"/>
        <v>SI CUMPLE</v>
      </c>
      <c r="D243" s="27" t="str">
        <f t="shared" ref="D243:P243" si="77">IF(D100&gt;D$151,"NO CUMPLE","SI CUMPLE")</f>
        <v>SI CUMPLE</v>
      </c>
      <c r="E243" s="27" t="str">
        <f t="shared" si="77"/>
        <v>SI CUMPLE</v>
      </c>
      <c r="F243" s="27" t="str">
        <f t="shared" si="77"/>
        <v>SI CUMPLE</v>
      </c>
      <c r="G243" s="27" t="str">
        <f t="shared" si="77"/>
        <v>SI CUMPLE</v>
      </c>
      <c r="H243" s="27" t="str">
        <f t="shared" si="77"/>
        <v>SI CUMPLE</v>
      </c>
      <c r="I243" s="27" t="str">
        <f t="shared" si="77"/>
        <v>SI CUMPLE</v>
      </c>
      <c r="J243" s="27" t="str">
        <f t="shared" si="77"/>
        <v>SI CUMPLE</v>
      </c>
      <c r="K243" s="27" t="str">
        <f t="shared" si="77"/>
        <v>SI CUMPLE</v>
      </c>
      <c r="L243" s="27" t="str">
        <f t="shared" si="77"/>
        <v>SI CUMPLE</v>
      </c>
      <c r="M243" s="27" t="str">
        <f t="shared" si="77"/>
        <v>SI CUMPLE</v>
      </c>
      <c r="N243" s="27" t="str">
        <f t="shared" si="77"/>
        <v>SI CUMPLE</v>
      </c>
      <c r="O243" s="27" t="str">
        <f t="shared" si="77"/>
        <v>SI CUMPLE</v>
      </c>
      <c r="P243" s="27" t="str">
        <f t="shared" si="77"/>
        <v>SI CUMPLE</v>
      </c>
    </row>
    <row r="244" spans="1:16" x14ac:dyDescent="0.25">
      <c r="A244" s="28" t="str">
        <f t="shared" si="64"/>
        <v>San Juan de Urabá</v>
      </c>
      <c r="C244" s="27" t="str">
        <f t="shared" si="65"/>
        <v>SI CUMPLE</v>
      </c>
      <c r="D244" s="27" t="str">
        <f t="shared" ref="D244:P244" si="78">IF(D101&gt;D$151,"NO CUMPLE","SI CUMPLE")</f>
        <v>SI CUMPLE</v>
      </c>
      <c r="E244" s="27" t="str">
        <f t="shared" si="78"/>
        <v>SI CUMPLE</v>
      </c>
      <c r="F244" s="27" t="str">
        <f t="shared" si="78"/>
        <v>SI CUMPLE</v>
      </c>
      <c r="G244" s="27" t="str">
        <f t="shared" si="78"/>
        <v>SI CUMPLE</v>
      </c>
      <c r="H244" s="27" t="str">
        <f t="shared" si="78"/>
        <v>SI CUMPLE</v>
      </c>
      <c r="I244" s="27" t="str">
        <f t="shared" si="78"/>
        <v>SI CUMPLE</v>
      </c>
      <c r="J244" s="27" t="str">
        <f t="shared" si="78"/>
        <v>SI CUMPLE</v>
      </c>
      <c r="K244" s="27" t="str">
        <f t="shared" si="78"/>
        <v>SI CUMPLE</v>
      </c>
      <c r="L244" s="27" t="str">
        <f t="shared" si="78"/>
        <v>SI CUMPLE</v>
      </c>
      <c r="M244" s="27" t="str">
        <f t="shared" si="78"/>
        <v>SI CUMPLE</v>
      </c>
      <c r="N244" s="27" t="str">
        <f t="shared" si="78"/>
        <v>SI CUMPLE</v>
      </c>
      <c r="O244" s="27" t="str">
        <f t="shared" si="78"/>
        <v>SI CUMPLE</v>
      </c>
      <c r="P244" s="27" t="str">
        <f t="shared" si="78"/>
        <v>SI CUMPLE</v>
      </c>
    </row>
    <row r="245" spans="1:16" x14ac:dyDescent="0.25">
      <c r="A245" s="28" t="str">
        <f t="shared" si="64"/>
        <v>San Pedro de Urabá</v>
      </c>
      <c r="C245" s="27" t="str">
        <f t="shared" si="65"/>
        <v>SI CUMPLE</v>
      </c>
      <c r="D245" s="27" t="str">
        <f t="shared" ref="D245:P245" si="79">IF(D102&gt;D$151,"NO CUMPLE","SI CUMPLE")</f>
        <v>SI CUMPLE</v>
      </c>
      <c r="E245" s="27" t="str">
        <f t="shared" si="79"/>
        <v>SI CUMPLE</v>
      </c>
      <c r="F245" s="27" t="str">
        <f t="shared" si="79"/>
        <v>SI CUMPLE</v>
      </c>
      <c r="G245" s="27" t="str">
        <f t="shared" si="79"/>
        <v>SI CUMPLE</v>
      </c>
      <c r="H245" s="27" t="str">
        <f t="shared" si="79"/>
        <v>SI CUMPLE</v>
      </c>
      <c r="I245" s="27" t="str">
        <f t="shared" si="79"/>
        <v>SI CUMPLE</v>
      </c>
      <c r="J245" s="27" t="str">
        <f t="shared" si="79"/>
        <v>SI CUMPLE</v>
      </c>
      <c r="K245" s="27" t="str">
        <f t="shared" si="79"/>
        <v>SI CUMPLE</v>
      </c>
      <c r="L245" s="27" t="str">
        <f t="shared" si="79"/>
        <v>SI CUMPLE</v>
      </c>
      <c r="M245" s="27" t="str">
        <f t="shared" si="79"/>
        <v>SI CUMPLE</v>
      </c>
      <c r="N245" s="27" t="str">
        <f t="shared" si="79"/>
        <v>SI CUMPLE</v>
      </c>
      <c r="O245" s="27" t="str">
        <f t="shared" si="79"/>
        <v>SI CUMPLE</v>
      </c>
      <c r="P245" s="27" t="str">
        <f t="shared" si="79"/>
        <v>SI CUMPLE</v>
      </c>
    </row>
    <row r="246" spans="1:16" x14ac:dyDescent="0.25">
      <c r="A246" s="28" t="str">
        <f t="shared" si="64"/>
        <v>Turbo</v>
      </c>
      <c r="C246" s="27" t="str">
        <f t="shared" si="65"/>
        <v>SI CUMPLE</v>
      </c>
      <c r="D246" s="27" t="str">
        <f t="shared" ref="D246:P246" si="80">IF(D103&gt;D$151,"NO CUMPLE","SI CUMPLE")</f>
        <v>SI CUMPLE</v>
      </c>
      <c r="E246" s="27" t="str">
        <f t="shared" si="80"/>
        <v>SI CUMPLE</v>
      </c>
      <c r="F246" s="27" t="str">
        <f t="shared" si="80"/>
        <v>SI CUMPLE</v>
      </c>
      <c r="G246" s="27" t="str">
        <f t="shared" si="80"/>
        <v>SI CUMPLE</v>
      </c>
      <c r="H246" s="27" t="str">
        <f t="shared" si="80"/>
        <v>SI CUMPLE</v>
      </c>
      <c r="I246" s="27" t="str">
        <f t="shared" si="80"/>
        <v>SI CUMPLE</v>
      </c>
      <c r="J246" s="27" t="str">
        <f t="shared" si="80"/>
        <v>SI CUMPLE</v>
      </c>
      <c r="K246" s="27" t="str">
        <f t="shared" si="80"/>
        <v>SI CUMPLE</v>
      </c>
      <c r="L246" s="27" t="str">
        <f t="shared" si="80"/>
        <v>SI CUMPLE</v>
      </c>
      <c r="M246" s="27" t="str">
        <f t="shared" si="80"/>
        <v>SI CUMPLE</v>
      </c>
      <c r="N246" s="27" t="str">
        <f t="shared" si="80"/>
        <v>SI CUMPLE</v>
      </c>
      <c r="O246" s="27" t="str">
        <f t="shared" si="80"/>
        <v>SI CUMPLE</v>
      </c>
      <c r="P246" s="27" t="str">
        <f t="shared" si="80"/>
        <v>SI CUMPLE</v>
      </c>
    </row>
    <row r="247" spans="1:16" x14ac:dyDescent="0.25">
      <c r="A247" s="28" t="str">
        <f t="shared" si="64"/>
        <v>Vigía del Fuerte</v>
      </c>
      <c r="C247" s="27" t="str">
        <f t="shared" si="65"/>
        <v>SI CUMPLE</v>
      </c>
      <c r="D247" s="27" t="str">
        <f t="shared" ref="D247:P247" si="81">IF(D104&gt;D$151,"NO CUMPLE","SI CUMPLE")</f>
        <v>SI CUMPLE</v>
      </c>
      <c r="E247" s="27" t="str">
        <f t="shared" si="81"/>
        <v>SI CUMPLE</v>
      </c>
      <c r="F247" s="27" t="str">
        <f t="shared" si="81"/>
        <v>SI CUMPLE</v>
      </c>
      <c r="G247" s="27" t="str">
        <f t="shared" si="81"/>
        <v>SI CUMPLE</v>
      </c>
      <c r="H247" s="27" t="str">
        <f t="shared" si="81"/>
        <v>SI CUMPLE</v>
      </c>
      <c r="I247" s="27" t="str">
        <f t="shared" si="81"/>
        <v>SI CUMPLE</v>
      </c>
      <c r="J247" s="27" t="str">
        <f t="shared" si="81"/>
        <v>SI CUMPLE</v>
      </c>
      <c r="K247" s="27" t="str">
        <f t="shared" si="81"/>
        <v>SI CUMPLE</v>
      </c>
      <c r="L247" s="27" t="str">
        <f t="shared" si="81"/>
        <v>SI CUMPLE</v>
      </c>
      <c r="M247" s="27" t="str">
        <f t="shared" si="81"/>
        <v>SI CUMPLE</v>
      </c>
      <c r="N247" s="27" t="str">
        <f t="shared" si="81"/>
        <v>SI CUMPLE</v>
      </c>
      <c r="O247" s="27" t="str">
        <f t="shared" si="81"/>
        <v>SI CUMPLE</v>
      </c>
      <c r="P247" s="27" t="str">
        <f t="shared" si="81"/>
        <v>SI CUMPLE</v>
      </c>
    </row>
    <row r="248" spans="1:16" x14ac:dyDescent="0.25">
      <c r="A248" s="28" t="str">
        <f t="shared" si="64"/>
        <v>Cáceres</v>
      </c>
      <c r="C248" s="27" t="str">
        <f t="shared" si="65"/>
        <v>SI CUMPLE</v>
      </c>
      <c r="D248" s="27" t="str">
        <f t="shared" ref="D248:P248" si="82">IF(D105&gt;D$151,"NO CUMPLE","SI CUMPLE")</f>
        <v>SI CUMPLE</v>
      </c>
      <c r="E248" s="27" t="str">
        <f t="shared" si="82"/>
        <v>SI CUMPLE</v>
      </c>
      <c r="F248" s="27" t="str">
        <f t="shared" si="82"/>
        <v>SI CUMPLE</v>
      </c>
      <c r="G248" s="27" t="str">
        <f t="shared" si="82"/>
        <v>SI CUMPLE</v>
      </c>
      <c r="H248" s="27" t="str">
        <f t="shared" si="82"/>
        <v>SI CUMPLE</v>
      </c>
      <c r="I248" s="27" t="str">
        <f t="shared" si="82"/>
        <v>SI CUMPLE</v>
      </c>
      <c r="J248" s="27" t="str">
        <f t="shared" si="82"/>
        <v>SI CUMPLE</v>
      </c>
      <c r="K248" s="27" t="str">
        <f t="shared" si="82"/>
        <v>SI CUMPLE</v>
      </c>
      <c r="L248" s="27" t="str">
        <f t="shared" si="82"/>
        <v>SI CUMPLE</v>
      </c>
      <c r="M248" s="27" t="str">
        <f t="shared" si="82"/>
        <v>SI CUMPLE</v>
      </c>
      <c r="N248" s="27" t="str">
        <f t="shared" si="82"/>
        <v>SI CUMPLE</v>
      </c>
      <c r="O248" s="27" t="str">
        <f t="shared" si="82"/>
        <v>SI CUMPLE</v>
      </c>
      <c r="P248" s="27" t="str">
        <f t="shared" si="82"/>
        <v>SI CUMPLE</v>
      </c>
    </row>
    <row r="249" spans="1:16" x14ac:dyDescent="0.25">
      <c r="A249" s="28" t="str">
        <f t="shared" si="64"/>
        <v>Caucasia</v>
      </c>
      <c r="C249" s="27" t="str">
        <f t="shared" si="65"/>
        <v>SI CUMPLE</v>
      </c>
      <c r="D249" s="27" t="str">
        <f t="shared" ref="D249:P249" si="83">IF(D106&gt;D$151,"NO CUMPLE","SI CUMPLE")</f>
        <v>SI CUMPLE</v>
      </c>
      <c r="E249" s="27" t="str">
        <f t="shared" si="83"/>
        <v>SI CUMPLE</v>
      </c>
      <c r="F249" s="27" t="str">
        <f t="shared" si="83"/>
        <v>SI CUMPLE</v>
      </c>
      <c r="G249" s="27" t="str">
        <f t="shared" si="83"/>
        <v>SI CUMPLE</v>
      </c>
      <c r="H249" s="27" t="str">
        <f t="shared" si="83"/>
        <v>SI CUMPLE</v>
      </c>
      <c r="I249" s="27" t="str">
        <f t="shared" si="83"/>
        <v>SI CUMPLE</v>
      </c>
      <c r="J249" s="27" t="str">
        <f t="shared" si="83"/>
        <v>SI CUMPLE</v>
      </c>
      <c r="K249" s="27" t="str">
        <f t="shared" si="83"/>
        <v>SI CUMPLE</v>
      </c>
      <c r="L249" s="27" t="str">
        <f t="shared" si="83"/>
        <v>SI CUMPLE</v>
      </c>
      <c r="M249" s="27" t="str">
        <f t="shared" si="83"/>
        <v>SI CUMPLE</v>
      </c>
      <c r="N249" s="27" t="str">
        <f t="shared" si="83"/>
        <v>SI CUMPLE</v>
      </c>
      <c r="O249" s="27" t="str">
        <f t="shared" si="83"/>
        <v>SI CUMPLE</v>
      </c>
      <c r="P249" s="27" t="str">
        <f t="shared" si="83"/>
        <v>SI CUMPLE</v>
      </c>
    </row>
    <row r="250" spans="1:16" x14ac:dyDescent="0.25">
      <c r="A250" s="28" t="str">
        <f t="shared" si="64"/>
        <v>El Bagre</v>
      </c>
      <c r="C250" s="27" t="str">
        <f t="shared" si="65"/>
        <v>SI CUMPLE</v>
      </c>
      <c r="D250" s="27" t="str">
        <f t="shared" ref="D250:P250" si="84">IF(D107&gt;D$151,"NO CUMPLE","SI CUMPLE")</f>
        <v>SI CUMPLE</v>
      </c>
      <c r="E250" s="27" t="str">
        <f t="shared" si="84"/>
        <v>SI CUMPLE</v>
      </c>
      <c r="F250" s="27" t="str">
        <f t="shared" si="84"/>
        <v>SI CUMPLE</v>
      </c>
      <c r="G250" s="27" t="str">
        <f t="shared" si="84"/>
        <v>SI CUMPLE</v>
      </c>
      <c r="H250" s="27" t="str">
        <f t="shared" si="84"/>
        <v>SI CUMPLE</v>
      </c>
      <c r="I250" s="27" t="str">
        <f t="shared" si="84"/>
        <v>SI CUMPLE</v>
      </c>
      <c r="J250" s="27" t="str">
        <f t="shared" si="84"/>
        <v>SI CUMPLE</v>
      </c>
      <c r="K250" s="27" t="str">
        <f t="shared" si="84"/>
        <v>SI CUMPLE</v>
      </c>
      <c r="L250" s="27" t="str">
        <f t="shared" si="84"/>
        <v>SI CUMPLE</v>
      </c>
      <c r="M250" s="27" t="str">
        <f t="shared" si="84"/>
        <v>SI CUMPLE</v>
      </c>
      <c r="N250" s="27" t="str">
        <f t="shared" si="84"/>
        <v>SI CUMPLE</v>
      </c>
      <c r="O250" s="27" t="str">
        <f t="shared" si="84"/>
        <v>SI CUMPLE</v>
      </c>
      <c r="P250" s="27" t="str">
        <f t="shared" si="84"/>
        <v>SI CUMPLE</v>
      </c>
    </row>
    <row r="251" spans="1:16" x14ac:dyDescent="0.25">
      <c r="A251" s="28" t="str">
        <f t="shared" si="64"/>
        <v>Nechí</v>
      </c>
      <c r="C251" s="27" t="str">
        <f t="shared" si="65"/>
        <v>SI CUMPLE</v>
      </c>
      <c r="D251" s="27" t="str">
        <f t="shared" ref="D251:P251" si="85">IF(D108&gt;D$151,"NO CUMPLE","SI CUMPLE")</f>
        <v>SI CUMPLE</v>
      </c>
      <c r="E251" s="27" t="str">
        <f t="shared" si="85"/>
        <v>SI CUMPLE</v>
      </c>
      <c r="F251" s="27" t="str">
        <f t="shared" si="85"/>
        <v>SI CUMPLE</v>
      </c>
      <c r="G251" s="27" t="str">
        <f t="shared" si="85"/>
        <v>SI CUMPLE</v>
      </c>
      <c r="H251" s="27" t="str">
        <f t="shared" si="85"/>
        <v>SI CUMPLE</v>
      </c>
      <c r="I251" s="27" t="str">
        <f t="shared" si="85"/>
        <v>SI CUMPLE</v>
      </c>
      <c r="J251" s="27" t="str">
        <f t="shared" si="85"/>
        <v>SI CUMPLE</v>
      </c>
      <c r="K251" s="27" t="str">
        <f t="shared" si="85"/>
        <v>SI CUMPLE</v>
      </c>
      <c r="L251" s="27" t="str">
        <f t="shared" si="85"/>
        <v>SI CUMPLE</v>
      </c>
      <c r="M251" s="27" t="str">
        <f t="shared" si="85"/>
        <v>SI CUMPLE</v>
      </c>
      <c r="N251" s="27" t="str">
        <f t="shared" si="85"/>
        <v>SI CUMPLE</v>
      </c>
      <c r="O251" s="27" t="str">
        <f t="shared" si="85"/>
        <v>SI CUMPLE</v>
      </c>
      <c r="P251" s="27" t="str">
        <f t="shared" si="85"/>
        <v>SI CUMPLE</v>
      </c>
    </row>
    <row r="252" spans="1:16" x14ac:dyDescent="0.25">
      <c r="A252" s="28" t="str">
        <f t="shared" si="64"/>
        <v>Tarazá</v>
      </c>
      <c r="C252" s="27" t="str">
        <f t="shared" si="65"/>
        <v>SI CUMPLE</v>
      </c>
      <c r="D252" s="27" t="str">
        <f t="shared" ref="D252:P252" si="86">IF(D109&gt;D$151,"NO CUMPLE","SI CUMPLE")</f>
        <v>SI CUMPLE</v>
      </c>
      <c r="E252" s="27" t="str">
        <f t="shared" si="86"/>
        <v>SI CUMPLE</v>
      </c>
      <c r="F252" s="27" t="str">
        <f t="shared" si="86"/>
        <v>SI CUMPLE</v>
      </c>
      <c r="G252" s="27" t="str">
        <f t="shared" si="86"/>
        <v>SI CUMPLE</v>
      </c>
      <c r="H252" s="27" t="str">
        <f t="shared" si="86"/>
        <v>SI CUMPLE</v>
      </c>
      <c r="I252" s="27" t="str">
        <f t="shared" si="86"/>
        <v>SI CUMPLE</v>
      </c>
      <c r="J252" s="27" t="str">
        <f t="shared" si="86"/>
        <v>SI CUMPLE</v>
      </c>
      <c r="K252" s="27" t="str">
        <f t="shared" si="86"/>
        <v>SI CUMPLE</v>
      </c>
      <c r="L252" s="27" t="str">
        <f t="shared" si="86"/>
        <v>SI CUMPLE</v>
      </c>
      <c r="M252" s="27" t="str">
        <f t="shared" si="86"/>
        <v>SI CUMPLE</v>
      </c>
      <c r="N252" s="27" t="str">
        <f t="shared" si="86"/>
        <v>SI CUMPLE</v>
      </c>
      <c r="O252" s="27" t="str">
        <f t="shared" si="86"/>
        <v>SI CUMPLE</v>
      </c>
      <c r="P252" s="27" t="str">
        <f t="shared" si="86"/>
        <v>SI CUMPLE</v>
      </c>
    </row>
    <row r="253" spans="1:16" x14ac:dyDescent="0.25">
      <c r="A253" s="28" t="str">
        <f t="shared" si="64"/>
        <v>Zaragoza</v>
      </c>
      <c r="C253" s="27" t="str">
        <f t="shared" si="65"/>
        <v>SI CUMPLE</v>
      </c>
      <c r="D253" s="27" t="str">
        <f t="shared" ref="D253:P253" si="87">IF(D110&gt;D$151,"NO CUMPLE","SI CUMPLE")</f>
        <v>SI CUMPLE</v>
      </c>
      <c r="E253" s="27" t="str">
        <f t="shared" si="87"/>
        <v>SI CUMPLE</v>
      </c>
      <c r="F253" s="27" t="str">
        <f t="shared" si="87"/>
        <v>SI CUMPLE</v>
      </c>
      <c r="G253" s="27" t="str">
        <f t="shared" si="87"/>
        <v>SI CUMPLE</v>
      </c>
      <c r="H253" s="27" t="str">
        <f t="shared" si="87"/>
        <v>SI CUMPLE</v>
      </c>
      <c r="I253" s="27" t="str">
        <f t="shared" si="87"/>
        <v>SI CUMPLE</v>
      </c>
      <c r="J253" s="27" t="str">
        <f t="shared" si="87"/>
        <v>SI CUMPLE</v>
      </c>
      <c r="K253" s="27" t="str">
        <f t="shared" si="87"/>
        <v>SI CUMPLE</v>
      </c>
      <c r="L253" s="27" t="str">
        <f t="shared" si="87"/>
        <v>SI CUMPLE</v>
      </c>
      <c r="M253" s="27" t="str">
        <f t="shared" si="87"/>
        <v>SI CUMPLE</v>
      </c>
      <c r="N253" s="27" t="str">
        <f t="shared" si="87"/>
        <v>SI CUMPLE</v>
      </c>
      <c r="O253" s="27" t="str">
        <f t="shared" si="87"/>
        <v>SI CUMPLE</v>
      </c>
      <c r="P253" s="27" t="str">
        <f t="shared" si="87"/>
        <v>SI CUMPLE</v>
      </c>
    </row>
    <row r="254" spans="1:16" x14ac:dyDescent="0.25">
      <c r="A254" s="28" t="str">
        <f t="shared" si="64"/>
        <v>Amagá</v>
      </c>
      <c r="C254" s="27" t="str">
        <f t="shared" si="65"/>
        <v>SI CUMPLE</v>
      </c>
      <c r="D254" s="27" t="str">
        <f t="shared" ref="D254:P254" si="88">IF(D111&gt;D$151,"NO CUMPLE","SI CUMPLE")</f>
        <v>SI CUMPLE</v>
      </c>
      <c r="E254" s="27" t="str">
        <f t="shared" si="88"/>
        <v>SI CUMPLE</v>
      </c>
      <c r="F254" s="27" t="str">
        <f t="shared" si="88"/>
        <v>SI CUMPLE</v>
      </c>
      <c r="G254" s="27" t="str">
        <f t="shared" si="88"/>
        <v>SI CUMPLE</v>
      </c>
      <c r="H254" s="27" t="str">
        <f t="shared" si="88"/>
        <v>SI CUMPLE</v>
      </c>
      <c r="I254" s="27" t="str">
        <f t="shared" si="88"/>
        <v>SI CUMPLE</v>
      </c>
      <c r="J254" s="27" t="str">
        <f t="shared" si="88"/>
        <v>SI CUMPLE</v>
      </c>
      <c r="K254" s="27" t="str">
        <f t="shared" si="88"/>
        <v>SI CUMPLE</v>
      </c>
      <c r="L254" s="27" t="str">
        <f t="shared" si="88"/>
        <v>SI CUMPLE</v>
      </c>
      <c r="M254" s="27" t="str">
        <f t="shared" si="88"/>
        <v>SI CUMPLE</v>
      </c>
      <c r="N254" s="27" t="str">
        <f t="shared" si="88"/>
        <v>SI CUMPLE</v>
      </c>
      <c r="O254" s="27" t="str">
        <f t="shared" si="88"/>
        <v>SI CUMPLE</v>
      </c>
      <c r="P254" s="27" t="str">
        <f t="shared" si="88"/>
        <v>SI CUMPLE</v>
      </c>
    </row>
    <row r="255" spans="1:16" x14ac:dyDescent="0.25">
      <c r="A255" s="28" t="str">
        <f t="shared" si="64"/>
        <v>Andes</v>
      </c>
      <c r="C255" s="27" t="str">
        <f t="shared" si="65"/>
        <v>SI CUMPLE</v>
      </c>
      <c r="D255" s="27" t="str">
        <f t="shared" ref="D255:P255" si="89">IF(D112&gt;D$151,"NO CUMPLE","SI CUMPLE")</f>
        <v>SI CUMPLE</v>
      </c>
      <c r="E255" s="27" t="str">
        <f t="shared" si="89"/>
        <v>SI CUMPLE</v>
      </c>
      <c r="F255" s="27" t="str">
        <f t="shared" si="89"/>
        <v>SI CUMPLE</v>
      </c>
      <c r="G255" s="27" t="str">
        <f t="shared" si="89"/>
        <v>SI CUMPLE</v>
      </c>
      <c r="H255" s="27" t="str">
        <f t="shared" si="89"/>
        <v>SI CUMPLE</v>
      </c>
      <c r="I255" s="27" t="str">
        <f t="shared" si="89"/>
        <v>SI CUMPLE</v>
      </c>
      <c r="J255" s="27" t="str">
        <f t="shared" si="89"/>
        <v>SI CUMPLE</v>
      </c>
      <c r="K255" s="27" t="str">
        <f t="shared" si="89"/>
        <v>SI CUMPLE</v>
      </c>
      <c r="L255" s="27" t="str">
        <f t="shared" si="89"/>
        <v>SI CUMPLE</v>
      </c>
      <c r="M255" s="27" t="str">
        <f t="shared" si="89"/>
        <v>SI CUMPLE</v>
      </c>
      <c r="N255" s="27" t="str">
        <f t="shared" si="89"/>
        <v>SI CUMPLE</v>
      </c>
      <c r="O255" s="27" t="str">
        <f t="shared" si="89"/>
        <v>SI CUMPLE</v>
      </c>
      <c r="P255" s="27" t="str">
        <f t="shared" si="89"/>
        <v>SI CUMPLE</v>
      </c>
    </row>
    <row r="256" spans="1:16" x14ac:dyDescent="0.25">
      <c r="A256" s="28" t="str">
        <f t="shared" si="64"/>
        <v>Angelópolis</v>
      </c>
      <c r="C256" s="27" t="str">
        <f t="shared" si="65"/>
        <v>SI CUMPLE</v>
      </c>
      <c r="D256" s="27" t="str">
        <f t="shared" ref="D256:P256" si="90">IF(D113&gt;D$151,"NO CUMPLE","SI CUMPLE")</f>
        <v>SI CUMPLE</v>
      </c>
      <c r="E256" s="27" t="str">
        <f t="shared" si="90"/>
        <v>SI CUMPLE</v>
      </c>
      <c r="F256" s="27" t="str">
        <f t="shared" si="90"/>
        <v>SI CUMPLE</v>
      </c>
      <c r="G256" s="27" t="str">
        <f t="shared" si="90"/>
        <v>SI CUMPLE</v>
      </c>
      <c r="H256" s="27" t="str">
        <f t="shared" si="90"/>
        <v>SI CUMPLE</v>
      </c>
      <c r="I256" s="27" t="str">
        <f t="shared" si="90"/>
        <v>SI CUMPLE</v>
      </c>
      <c r="J256" s="27" t="str">
        <f t="shared" si="90"/>
        <v>SI CUMPLE</v>
      </c>
      <c r="K256" s="27" t="str">
        <f t="shared" si="90"/>
        <v>SI CUMPLE</v>
      </c>
      <c r="L256" s="27" t="str">
        <f t="shared" si="90"/>
        <v>SI CUMPLE</v>
      </c>
      <c r="M256" s="27" t="str">
        <f t="shared" si="90"/>
        <v>SI CUMPLE</v>
      </c>
      <c r="N256" s="27" t="str">
        <f t="shared" si="90"/>
        <v>SI CUMPLE</v>
      </c>
      <c r="O256" s="27" t="str">
        <f t="shared" si="90"/>
        <v>SI CUMPLE</v>
      </c>
      <c r="P256" s="27" t="str">
        <f t="shared" si="90"/>
        <v>SI CUMPLE</v>
      </c>
    </row>
    <row r="257" spans="1:16" x14ac:dyDescent="0.25">
      <c r="A257" s="28" t="str">
        <f t="shared" si="64"/>
        <v>Betania</v>
      </c>
      <c r="C257" s="27" t="str">
        <f t="shared" si="65"/>
        <v>SI CUMPLE</v>
      </c>
      <c r="D257" s="27" t="str">
        <f t="shared" ref="D257:P257" si="91">IF(D114&gt;D$151,"NO CUMPLE","SI CUMPLE")</f>
        <v>SI CUMPLE</v>
      </c>
      <c r="E257" s="27" t="str">
        <f t="shared" si="91"/>
        <v>SI CUMPLE</v>
      </c>
      <c r="F257" s="27" t="str">
        <f t="shared" si="91"/>
        <v>SI CUMPLE</v>
      </c>
      <c r="G257" s="27" t="str">
        <f t="shared" si="91"/>
        <v>SI CUMPLE</v>
      </c>
      <c r="H257" s="27" t="str">
        <f t="shared" si="91"/>
        <v>SI CUMPLE</v>
      </c>
      <c r="I257" s="27" t="str">
        <f t="shared" si="91"/>
        <v>SI CUMPLE</v>
      </c>
      <c r="J257" s="27" t="str">
        <f t="shared" si="91"/>
        <v>SI CUMPLE</v>
      </c>
      <c r="K257" s="27" t="str">
        <f t="shared" si="91"/>
        <v>SI CUMPLE</v>
      </c>
      <c r="L257" s="27" t="str">
        <f t="shared" si="91"/>
        <v>SI CUMPLE</v>
      </c>
      <c r="M257" s="27" t="str">
        <f t="shared" si="91"/>
        <v>SI CUMPLE</v>
      </c>
      <c r="N257" s="27" t="str">
        <f t="shared" si="91"/>
        <v>SI CUMPLE</v>
      </c>
      <c r="O257" s="27" t="str">
        <f t="shared" si="91"/>
        <v>SI CUMPLE</v>
      </c>
      <c r="P257" s="27" t="str">
        <f t="shared" si="91"/>
        <v>SI CUMPLE</v>
      </c>
    </row>
    <row r="258" spans="1:16" x14ac:dyDescent="0.25">
      <c r="A258" s="28" t="str">
        <f t="shared" si="64"/>
        <v>Betulia</v>
      </c>
      <c r="C258" s="27" t="str">
        <f t="shared" si="65"/>
        <v>SI CUMPLE</v>
      </c>
      <c r="D258" s="27" t="str">
        <f t="shared" ref="D258:P258" si="92">IF(D115&gt;D$151,"NO CUMPLE","SI CUMPLE")</f>
        <v>SI CUMPLE</v>
      </c>
      <c r="E258" s="27" t="str">
        <f t="shared" si="92"/>
        <v>SI CUMPLE</v>
      </c>
      <c r="F258" s="27" t="str">
        <f t="shared" si="92"/>
        <v>SI CUMPLE</v>
      </c>
      <c r="G258" s="27" t="str">
        <f t="shared" si="92"/>
        <v>SI CUMPLE</v>
      </c>
      <c r="H258" s="27" t="str">
        <f t="shared" si="92"/>
        <v>SI CUMPLE</v>
      </c>
      <c r="I258" s="27" t="str">
        <f t="shared" si="92"/>
        <v>SI CUMPLE</v>
      </c>
      <c r="J258" s="27" t="str">
        <f t="shared" si="92"/>
        <v>SI CUMPLE</v>
      </c>
      <c r="K258" s="27" t="str">
        <f t="shared" si="92"/>
        <v>SI CUMPLE</v>
      </c>
      <c r="L258" s="27" t="str">
        <f t="shared" si="92"/>
        <v>SI CUMPLE</v>
      </c>
      <c r="M258" s="27" t="str">
        <f t="shared" si="92"/>
        <v>SI CUMPLE</v>
      </c>
      <c r="N258" s="27" t="str">
        <f t="shared" si="92"/>
        <v>SI CUMPLE</v>
      </c>
      <c r="O258" s="27" t="str">
        <f t="shared" si="92"/>
        <v>SI CUMPLE</v>
      </c>
      <c r="P258" s="27" t="str">
        <f t="shared" si="92"/>
        <v>SI CUMPLE</v>
      </c>
    </row>
    <row r="259" spans="1:16" x14ac:dyDescent="0.25">
      <c r="A259" s="28" t="str">
        <f t="shared" si="64"/>
        <v>Caramanta</v>
      </c>
      <c r="C259" s="27" t="str">
        <f t="shared" si="65"/>
        <v>SI CUMPLE</v>
      </c>
      <c r="D259" s="27" t="str">
        <f t="shared" ref="D259:P259" si="93">IF(D116&gt;D$151,"NO CUMPLE","SI CUMPLE")</f>
        <v>SI CUMPLE</v>
      </c>
      <c r="E259" s="27" t="str">
        <f t="shared" si="93"/>
        <v>SI CUMPLE</v>
      </c>
      <c r="F259" s="27" t="str">
        <f t="shared" si="93"/>
        <v>SI CUMPLE</v>
      </c>
      <c r="G259" s="27" t="str">
        <f t="shared" si="93"/>
        <v>SI CUMPLE</v>
      </c>
      <c r="H259" s="27" t="str">
        <f t="shared" si="93"/>
        <v>SI CUMPLE</v>
      </c>
      <c r="I259" s="27" t="str">
        <f t="shared" si="93"/>
        <v>SI CUMPLE</v>
      </c>
      <c r="J259" s="27" t="str">
        <f t="shared" si="93"/>
        <v>SI CUMPLE</v>
      </c>
      <c r="K259" s="27" t="str">
        <f t="shared" si="93"/>
        <v>SI CUMPLE</v>
      </c>
      <c r="L259" s="27" t="str">
        <f t="shared" si="93"/>
        <v>SI CUMPLE</v>
      </c>
      <c r="M259" s="27" t="str">
        <f t="shared" si="93"/>
        <v>SI CUMPLE</v>
      </c>
      <c r="N259" s="27" t="str">
        <f t="shared" si="93"/>
        <v>SI CUMPLE</v>
      </c>
      <c r="O259" s="27" t="str">
        <f t="shared" si="93"/>
        <v>SI CUMPLE</v>
      </c>
      <c r="P259" s="27" t="str">
        <f t="shared" si="93"/>
        <v>SI CUMPLE</v>
      </c>
    </row>
    <row r="260" spans="1:16" x14ac:dyDescent="0.25">
      <c r="A260" s="28" t="str">
        <f t="shared" si="64"/>
        <v>Ciudad Bolívar</v>
      </c>
      <c r="C260" s="27" t="str">
        <f t="shared" si="65"/>
        <v>SI CUMPLE</v>
      </c>
      <c r="D260" s="27" t="str">
        <f t="shared" ref="D260:P260" si="94">IF(D117&gt;D$151,"NO CUMPLE","SI CUMPLE")</f>
        <v>SI CUMPLE</v>
      </c>
      <c r="E260" s="27" t="str">
        <f t="shared" si="94"/>
        <v>SI CUMPLE</v>
      </c>
      <c r="F260" s="27" t="str">
        <f t="shared" si="94"/>
        <v>SI CUMPLE</v>
      </c>
      <c r="G260" s="27" t="str">
        <f t="shared" si="94"/>
        <v>SI CUMPLE</v>
      </c>
      <c r="H260" s="27" t="str">
        <f t="shared" si="94"/>
        <v>SI CUMPLE</v>
      </c>
      <c r="I260" s="27" t="str">
        <f t="shared" si="94"/>
        <v>SI CUMPLE</v>
      </c>
      <c r="J260" s="27" t="str">
        <f t="shared" si="94"/>
        <v>SI CUMPLE</v>
      </c>
      <c r="K260" s="27" t="str">
        <f t="shared" si="94"/>
        <v>SI CUMPLE</v>
      </c>
      <c r="L260" s="27" t="str">
        <f t="shared" si="94"/>
        <v>SI CUMPLE</v>
      </c>
      <c r="M260" s="27" t="str">
        <f t="shared" si="94"/>
        <v>SI CUMPLE</v>
      </c>
      <c r="N260" s="27" t="str">
        <f t="shared" si="94"/>
        <v>SI CUMPLE</v>
      </c>
      <c r="O260" s="27" t="str">
        <f t="shared" si="94"/>
        <v>SI CUMPLE</v>
      </c>
      <c r="P260" s="27" t="str">
        <f t="shared" si="94"/>
        <v>SI CUMPLE</v>
      </c>
    </row>
    <row r="261" spans="1:16" x14ac:dyDescent="0.25">
      <c r="A261" s="28" t="str">
        <f t="shared" si="64"/>
        <v>Concordia</v>
      </c>
      <c r="C261" s="27" t="str">
        <f t="shared" si="65"/>
        <v>SI CUMPLE</v>
      </c>
      <c r="D261" s="27" t="str">
        <f t="shared" ref="D261:P261" si="95">IF(D118&gt;D$151,"NO CUMPLE","SI CUMPLE")</f>
        <v>SI CUMPLE</v>
      </c>
      <c r="E261" s="27" t="str">
        <f t="shared" si="95"/>
        <v>SI CUMPLE</v>
      </c>
      <c r="F261" s="27" t="str">
        <f t="shared" si="95"/>
        <v>SI CUMPLE</v>
      </c>
      <c r="G261" s="27" t="str">
        <f t="shared" si="95"/>
        <v>SI CUMPLE</v>
      </c>
      <c r="H261" s="27" t="str">
        <f t="shared" si="95"/>
        <v>SI CUMPLE</v>
      </c>
      <c r="I261" s="27" t="str">
        <f t="shared" si="95"/>
        <v>SI CUMPLE</v>
      </c>
      <c r="J261" s="27" t="str">
        <f t="shared" si="95"/>
        <v>SI CUMPLE</v>
      </c>
      <c r="K261" s="27" t="str">
        <f t="shared" si="95"/>
        <v>SI CUMPLE</v>
      </c>
      <c r="L261" s="27" t="str">
        <f t="shared" si="95"/>
        <v>SI CUMPLE</v>
      </c>
      <c r="M261" s="27" t="str">
        <f t="shared" si="95"/>
        <v>SI CUMPLE</v>
      </c>
      <c r="N261" s="27" t="str">
        <f t="shared" si="95"/>
        <v>SI CUMPLE</v>
      </c>
      <c r="O261" s="27" t="str">
        <f t="shared" si="95"/>
        <v>SI CUMPLE</v>
      </c>
      <c r="P261" s="27" t="str">
        <f t="shared" si="95"/>
        <v>SI CUMPLE</v>
      </c>
    </row>
    <row r="262" spans="1:16" x14ac:dyDescent="0.25">
      <c r="A262" s="28" t="str">
        <f t="shared" si="64"/>
        <v>Fredonia</v>
      </c>
      <c r="C262" s="27" t="str">
        <f t="shared" si="65"/>
        <v>SI CUMPLE</v>
      </c>
      <c r="D262" s="27" t="str">
        <f t="shared" ref="D262:P262" si="96">IF(D119&gt;D$151,"NO CUMPLE","SI CUMPLE")</f>
        <v>SI CUMPLE</v>
      </c>
      <c r="E262" s="27" t="str">
        <f t="shared" si="96"/>
        <v>SI CUMPLE</v>
      </c>
      <c r="F262" s="27" t="str">
        <f t="shared" si="96"/>
        <v>SI CUMPLE</v>
      </c>
      <c r="G262" s="27" t="str">
        <f t="shared" si="96"/>
        <v>SI CUMPLE</v>
      </c>
      <c r="H262" s="27" t="str">
        <f t="shared" si="96"/>
        <v>SI CUMPLE</v>
      </c>
      <c r="I262" s="27" t="str">
        <f t="shared" si="96"/>
        <v>SI CUMPLE</v>
      </c>
      <c r="J262" s="27" t="str">
        <f t="shared" si="96"/>
        <v>SI CUMPLE</v>
      </c>
      <c r="K262" s="27" t="str">
        <f t="shared" si="96"/>
        <v>SI CUMPLE</v>
      </c>
      <c r="L262" s="27" t="str">
        <f t="shared" si="96"/>
        <v>SI CUMPLE</v>
      </c>
      <c r="M262" s="27" t="str">
        <f t="shared" si="96"/>
        <v>SI CUMPLE</v>
      </c>
      <c r="N262" s="27" t="str">
        <f t="shared" si="96"/>
        <v>SI CUMPLE</v>
      </c>
      <c r="O262" s="27" t="str">
        <f t="shared" si="96"/>
        <v>SI CUMPLE</v>
      </c>
      <c r="P262" s="27" t="str">
        <f t="shared" si="96"/>
        <v>SI CUMPLE</v>
      </c>
    </row>
    <row r="263" spans="1:16" x14ac:dyDescent="0.25">
      <c r="A263" s="28" t="str">
        <f t="shared" si="64"/>
        <v>Hispania</v>
      </c>
      <c r="C263" s="27" t="str">
        <f t="shared" si="65"/>
        <v>SI CUMPLE</v>
      </c>
      <c r="D263" s="27" t="str">
        <f t="shared" ref="D263:P263" si="97">IF(D120&gt;D$151,"NO CUMPLE","SI CUMPLE")</f>
        <v>SI CUMPLE</v>
      </c>
      <c r="E263" s="27" t="str">
        <f t="shared" si="97"/>
        <v>SI CUMPLE</v>
      </c>
      <c r="F263" s="27" t="str">
        <f t="shared" si="97"/>
        <v>SI CUMPLE</v>
      </c>
      <c r="G263" s="27" t="str">
        <f t="shared" si="97"/>
        <v>SI CUMPLE</v>
      </c>
      <c r="H263" s="27" t="str">
        <f t="shared" si="97"/>
        <v>SI CUMPLE</v>
      </c>
      <c r="I263" s="27" t="str">
        <f t="shared" si="97"/>
        <v>SI CUMPLE</v>
      </c>
      <c r="J263" s="27" t="str">
        <f t="shared" si="97"/>
        <v>SI CUMPLE</v>
      </c>
      <c r="K263" s="27" t="str">
        <f t="shared" si="97"/>
        <v>SI CUMPLE</v>
      </c>
      <c r="L263" s="27" t="str">
        <f t="shared" si="97"/>
        <v>SI CUMPLE</v>
      </c>
      <c r="M263" s="27" t="str">
        <f t="shared" si="97"/>
        <v>SI CUMPLE</v>
      </c>
      <c r="N263" s="27" t="str">
        <f t="shared" si="97"/>
        <v>SI CUMPLE</v>
      </c>
      <c r="O263" s="27" t="str">
        <f t="shared" si="97"/>
        <v>SI CUMPLE</v>
      </c>
      <c r="P263" s="27" t="str">
        <f t="shared" si="97"/>
        <v>SI CUMPLE</v>
      </c>
    </row>
    <row r="264" spans="1:16" x14ac:dyDescent="0.25">
      <c r="A264" s="28" t="str">
        <f t="shared" si="64"/>
        <v>Jardín</v>
      </c>
      <c r="C264" s="27" t="str">
        <f t="shared" si="65"/>
        <v>SI CUMPLE</v>
      </c>
      <c r="D264" s="27" t="str">
        <f t="shared" ref="D264:P264" si="98">IF(D121&gt;D$151,"NO CUMPLE","SI CUMPLE")</f>
        <v>SI CUMPLE</v>
      </c>
      <c r="E264" s="27" t="str">
        <f t="shared" si="98"/>
        <v>SI CUMPLE</v>
      </c>
      <c r="F264" s="27" t="str">
        <f t="shared" si="98"/>
        <v>SI CUMPLE</v>
      </c>
      <c r="G264" s="27" t="str">
        <f t="shared" si="98"/>
        <v>SI CUMPLE</v>
      </c>
      <c r="H264" s="27" t="str">
        <f t="shared" si="98"/>
        <v>SI CUMPLE</v>
      </c>
      <c r="I264" s="27" t="str">
        <f t="shared" si="98"/>
        <v>SI CUMPLE</v>
      </c>
      <c r="J264" s="27" t="str">
        <f t="shared" si="98"/>
        <v>SI CUMPLE</v>
      </c>
      <c r="K264" s="27" t="str">
        <f t="shared" si="98"/>
        <v>SI CUMPLE</v>
      </c>
      <c r="L264" s="27" t="str">
        <f t="shared" si="98"/>
        <v>SI CUMPLE</v>
      </c>
      <c r="M264" s="27" t="str">
        <f t="shared" si="98"/>
        <v>SI CUMPLE</v>
      </c>
      <c r="N264" s="27" t="str">
        <f t="shared" si="98"/>
        <v>SI CUMPLE</v>
      </c>
      <c r="O264" s="27" t="str">
        <f t="shared" si="98"/>
        <v>SI CUMPLE</v>
      </c>
      <c r="P264" s="27" t="str">
        <f t="shared" si="98"/>
        <v>SI CUMPLE</v>
      </c>
    </row>
    <row r="265" spans="1:16" x14ac:dyDescent="0.25">
      <c r="A265" s="28" t="str">
        <f t="shared" si="64"/>
        <v>Jericó</v>
      </c>
      <c r="C265" s="27" t="str">
        <f t="shared" si="65"/>
        <v>SI CUMPLE</v>
      </c>
      <c r="D265" s="27" t="str">
        <f t="shared" ref="D265:P265" si="99">IF(D122&gt;D$151,"NO CUMPLE","SI CUMPLE")</f>
        <v>SI CUMPLE</v>
      </c>
      <c r="E265" s="27" t="str">
        <f t="shared" si="99"/>
        <v>SI CUMPLE</v>
      </c>
      <c r="F265" s="27" t="str">
        <f t="shared" si="99"/>
        <v>SI CUMPLE</v>
      </c>
      <c r="G265" s="27" t="str">
        <f t="shared" si="99"/>
        <v>SI CUMPLE</v>
      </c>
      <c r="H265" s="27" t="str">
        <f t="shared" si="99"/>
        <v>SI CUMPLE</v>
      </c>
      <c r="I265" s="27" t="str">
        <f t="shared" si="99"/>
        <v>SI CUMPLE</v>
      </c>
      <c r="J265" s="27" t="str">
        <f t="shared" si="99"/>
        <v>SI CUMPLE</v>
      </c>
      <c r="K265" s="27" t="str">
        <f t="shared" si="99"/>
        <v>SI CUMPLE</v>
      </c>
      <c r="L265" s="27" t="str">
        <f t="shared" si="99"/>
        <v>SI CUMPLE</v>
      </c>
      <c r="M265" s="27" t="str">
        <f t="shared" si="99"/>
        <v>SI CUMPLE</v>
      </c>
      <c r="N265" s="27" t="str">
        <f t="shared" si="99"/>
        <v>SI CUMPLE</v>
      </c>
      <c r="O265" s="27" t="str">
        <f t="shared" si="99"/>
        <v>SI CUMPLE</v>
      </c>
      <c r="P265" s="27" t="str">
        <f t="shared" si="99"/>
        <v>SI CUMPLE</v>
      </c>
    </row>
    <row r="266" spans="1:16" x14ac:dyDescent="0.25">
      <c r="A266" s="28" t="str">
        <f t="shared" si="64"/>
        <v>La Pintada</v>
      </c>
      <c r="C266" s="27" t="str">
        <f t="shared" si="65"/>
        <v>SI CUMPLE</v>
      </c>
      <c r="D266" s="27" t="str">
        <f t="shared" ref="D266:P266" si="100">IF(D123&gt;D$151,"NO CUMPLE","SI CUMPLE")</f>
        <v>SI CUMPLE</v>
      </c>
      <c r="E266" s="27" t="str">
        <f t="shared" si="100"/>
        <v>SI CUMPLE</v>
      </c>
      <c r="F266" s="27" t="str">
        <f t="shared" si="100"/>
        <v>SI CUMPLE</v>
      </c>
      <c r="G266" s="27" t="str">
        <f t="shared" si="100"/>
        <v>SI CUMPLE</v>
      </c>
      <c r="H266" s="27" t="str">
        <f t="shared" si="100"/>
        <v>SI CUMPLE</v>
      </c>
      <c r="I266" s="27" t="str">
        <f t="shared" si="100"/>
        <v>SI CUMPLE</v>
      </c>
      <c r="J266" s="27" t="str">
        <f t="shared" si="100"/>
        <v>SI CUMPLE</v>
      </c>
      <c r="K266" s="27" t="str">
        <f t="shared" si="100"/>
        <v>SI CUMPLE</v>
      </c>
      <c r="L266" s="27" t="str">
        <f t="shared" si="100"/>
        <v>SI CUMPLE</v>
      </c>
      <c r="M266" s="27" t="str">
        <f t="shared" si="100"/>
        <v>SI CUMPLE</v>
      </c>
      <c r="N266" s="27" t="str">
        <f t="shared" si="100"/>
        <v>SI CUMPLE</v>
      </c>
      <c r="O266" s="27" t="str">
        <f t="shared" si="100"/>
        <v>SI CUMPLE</v>
      </c>
      <c r="P266" s="27" t="str">
        <f t="shared" si="100"/>
        <v>SI CUMPLE</v>
      </c>
    </row>
    <row r="267" spans="1:16" x14ac:dyDescent="0.25">
      <c r="A267" s="28" t="str">
        <f t="shared" si="64"/>
        <v>Montebello</v>
      </c>
      <c r="C267" s="27" t="str">
        <f t="shared" si="65"/>
        <v>SI CUMPLE</v>
      </c>
      <c r="D267" s="27" t="str">
        <f t="shared" ref="D267:P267" si="101">IF(D124&gt;D$151,"NO CUMPLE","SI CUMPLE")</f>
        <v>SI CUMPLE</v>
      </c>
      <c r="E267" s="27" t="str">
        <f t="shared" si="101"/>
        <v>SI CUMPLE</v>
      </c>
      <c r="F267" s="27" t="str">
        <f t="shared" si="101"/>
        <v>SI CUMPLE</v>
      </c>
      <c r="G267" s="27" t="str">
        <f t="shared" si="101"/>
        <v>SI CUMPLE</v>
      </c>
      <c r="H267" s="27" t="str">
        <f t="shared" si="101"/>
        <v>SI CUMPLE</v>
      </c>
      <c r="I267" s="27" t="str">
        <f t="shared" si="101"/>
        <v>SI CUMPLE</v>
      </c>
      <c r="J267" s="27" t="str">
        <f t="shared" si="101"/>
        <v>SI CUMPLE</v>
      </c>
      <c r="K267" s="27" t="str">
        <f t="shared" si="101"/>
        <v>SI CUMPLE</v>
      </c>
      <c r="L267" s="27" t="str">
        <f t="shared" si="101"/>
        <v>SI CUMPLE</v>
      </c>
      <c r="M267" s="27" t="str">
        <f t="shared" si="101"/>
        <v>SI CUMPLE</v>
      </c>
      <c r="N267" s="27" t="str">
        <f t="shared" si="101"/>
        <v>SI CUMPLE</v>
      </c>
      <c r="O267" s="27" t="str">
        <f t="shared" si="101"/>
        <v>SI CUMPLE</v>
      </c>
      <c r="P267" s="27" t="str">
        <f t="shared" si="101"/>
        <v>SI CUMPLE</v>
      </c>
    </row>
    <row r="268" spans="1:16" x14ac:dyDescent="0.25">
      <c r="A268" s="28" t="str">
        <f t="shared" si="64"/>
        <v>Pueblorrico</v>
      </c>
      <c r="C268" s="27" t="str">
        <f t="shared" si="65"/>
        <v>SI CUMPLE</v>
      </c>
      <c r="D268" s="27" t="str">
        <f t="shared" ref="D268:P268" si="102">IF(D125&gt;D$151,"NO CUMPLE","SI CUMPLE")</f>
        <v>SI CUMPLE</v>
      </c>
      <c r="E268" s="27" t="str">
        <f t="shared" si="102"/>
        <v>SI CUMPLE</v>
      </c>
      <c r="F268" s="27" t="str">
        <f t="shared" si="102"/>
        <v>SI CUMPLE</v>
      </c>
      <c r="G268" s="27" t="str">
        <f t="shared" si="102"/>
        <v>SI CUMPLE</v>
      </c>
      <c r="H268" s="27" t="str">
        <f t="shared" si="102"/>
        <v>SI CUMPLE</v>
      </c>
      <c r="I268" s="27" t="str">
        <f t="shared" si="102"/>
        <v>SI CUMPLE</v>
      </c>
      <c r="J268" s="27" t="str">
        <f t="shared" si="102"/>
        <v>SI CUMPLE</v>
      </c>
      <c r="K268" s="27" t="str">
        <f t="shared" si="102"/>
        <v>SI CUMPLE</v>
      </c>
      <c r="L268" s="27" t="str">
        <f t="shared" si="102"/>
        <v>SI CUMPLE</v>
      </c>
      <c r="M268" s="27" t="str">
        <f t="shared" si="102"/>
        <v>SI CUMPLE</v>
      </c>
      <c r="N268" s="27" t="str">
        <f t="shared" si="102"/>
        <v>SI CUMPLE</v>
      </c>
      <c r="O268" s="27" t="str">
        <f t="shared" si="102"/>
        <v>SI CUMPLE</v>
      </c>
      <c r="P268" s="27" t="str">
        <f t="shared" si="102"/>
        <v>SI CUMPLE</v>
      </c>
    </row>
    <row r="269" spans="1:16" x14ac:dyDescent="0.25">
      <c r="A269" s="28" t="str">
        <f t="shared" si="64"/>
        <v>Salgar</v>
      </c>
      <c r="C269" s="27" t="str">
        <f t="shared" si="65"/>
        <v>SI CUMPLE</v>
      </c>
      <c r="D269" s="27" t="str">
        <f t="shared" ref="D269:P269" si="103">IF(D126&gt;D$151,"NO CUMPLE","SI CUMPLE")</f>
        <v>SI CUMPLE</v>
      </c>
      <c r="E269" s="27" t="str">
        <f t="shared" si="103"/>
        <v>SI CUMPLE</v>
      </c>
      <c r="F269" s="27" t="str">
        <f t="shared" si="103"/>
        <v>SI CUMPLE</v>
      </c>
      <c r="G269" s="27" t="str">
        <f t="shared" si="103"/>
        <v>SI CUMPLE</v>
      </c>
      <c r="H269" s="27" t="str">
        <f t="shared" si="103"/>
        <v>SI CUMPLE</v>
      </c>
      <c r="I269" s="27" t="str">
        <f t="shared" si="103"/>
        <v>SI CUMPLE</v>
      </c>
      <c r="J269" s="27" t="str">
        <f t="shared" si="103"/>
        <v>SI CUMPLE</v>
      </c>
      <c r="K269" s="27" t="str">
        <f t="shared" si="103"/>
        <v>SI CUMPLE</v>
      </c>
      <c r="L269" s="27" t="str">
        <f t="shared" si="103"/>
        <v>SI CUMPLE</v>
      </c>
      <c r="M269" s="27" t="str">
        <f t="shared" si="103"/>
        <v>SI CUMPLE</v>
      </c>
      <c r="N269" s="27" t="str">
        <f t="shared" si="103"/>
        <v>SI CUMPLE</v>
      </c>
      <c r="O269" s="27" t="str">
        <f t="shared" si="103"/>
        <v>SI CUMPLE</v>
      </c>
      <c r="P269" s="27" t="str">
        <f t="shared" si="103"/>
        <v>SI CUMPLE</v>
      </c>
    </row>
    <row r="270" spans="1:16" x14ac:dyDescent="0.25">
      <c r="A270" s="28" t="str">
        <f t="shared" si="64"/>
        <v>Santa Bárbara</v>
      </c>
      <c r="C270" s="27" t="str">
        <f t="shared" si="65"/>
        <v>SI CUMPLE</v>
      </c>
      <c r="D270" s="27" t="str">
        <f t="shared" ref="D270:P270" si="104">IF(D127&gt;D$151,"NO CUMPLE","SI CUMPLE")</f>
        <v>SI CUMPLE</v>
      </c>
      <c r="E270" s="27" t="str">
        <f t="shared" si="104"/>
        <v>SI CUMPLE</v>
      </c>
      <c r="F270" s="27" t="str">
        <f t="shared" si="104"/>
        <v>SI CUMPLE</v>
      </c>
      <c r="G270" s="27" t="str">
        <f t="shared" si="104"/>
        <v>SI CUMPLE</v>
      </c>
      <c r="H270" s="27" t="str">
        <f t="shared" si="104"/>
        <v>SI CUMPLE</v>
      </c>
      <c r="I270" s="27" t="str">
        <f t="shared" si="104"/>
        <v>SI CUMPLE</v>
      </c>
      <c r="J270" s="27" t="str">
        <f t="shared" si="104"/>
        <v>SI CUMPLE</v>
      </c>
      <c r="K270" s="27" t="str">
        <f t="shared" si="104"/>
        <v>SI CUMPLE</v>
      </c>
      <c r="L270" s="27" t="str">
        <f t="shared" si="104"/>
        <v>SI CUMPLE</v>
      </c>
      <c r="M270" s="27" t="str">
        <f t="shared" si="104"/>
        <v>SI CUMPLE</v>
      </c>
      <c r="N270" s="27" t="str">
        <f t="shared" si="104"/>
        <v>SI CUMPLE</v>
      </c>
      <c r="O270" s="27" t="str">
        <f t="shared" si="104"/>
        <v>SI CUMPLE</v>
      </c>
      <c r="P270" s="27" t="str">
        <f t="shared" si="104"/>
        <v>SI CUMPLE</v>
      </c>
    </row>
    <row r="271" spans="1:16" x14ac:dyDescent="0.25">
      <c r="A271" s="28" t="str">
        <f t="shared" si="64"/>
        <v>Támesis</v>
      </c>
      <c r="C271" s="27" t="str">
        <f t="shared" si="65"/>
        <v>SI CUMPLE</v>
      </c>
      <c r="D271" s="27" t="str">
        <f t="shared" ref="D271:P271" si="105">IF(D128&gt;D$151,"NO CUMPLE","SI CUMPLE")</f>
        <v>SI CUMPLE</v>
      </c>
      <c r="E271" s="27" t="str">
        <f t="shared" si="105"/>
        <v>SI CUMPLE</v>
      </c>
      <c r="F271" s="27" t="str">
        <f t="shared" si="105"/>
        <v>SI CUMPLE</v>
      </c>
      <c r="G271" s="27" t="str">
        <f t="shared" si="105"/>
        <v>SI CUMPLE</v>
      </c>
      <c r="H271" s="27" t="str">
        <f t="shared" si="105"/>
        <v>SI CUMPLE</v>
      </c>
      <c r="I271" s="27" t="str">
        <f t="shared" si="105"/>
        <v>SI CUMPLE</v>
      </c>
      <c r="J271" s="27" t="str">
        <f t="shared" si="105"/>
        <v>SI CUMPLE</v>
      </c>
      <c r="K271" s="27" t="str">
        <f t="shared" si="105"/>
        <v>SI CUMPLE</v>
      </c>
      <c r="L271" s="27" t="str">
        <f t="shared" si="105"/>
        <v>SI CUMPLE</v>
      </c>
      <c r="M271" s="27" t="str">
        <f t="shared" si="105"/>
        <v>SI CUMPLE</v>
      </c>
      <c r="N271" s="27" t="str">
        <f t="shared" si="105"/>
        <v>SI CUMPLE</v>
      </c>
      <c r="O271" s="27" t="str">
        <f t="shared" si="105"/>
        <v>SI CUMPLE</v>
      </c>
      <c r="P271" s="27" t="str">
        <f t="shared" si="105"/>
        <v>SI CUMPLE</v>
      </c>
    </row>
    <row r="272" spans="1:16" x14ac:dyDescent="0.25">
      <c r="A272" s="28" t="str">
        <f t="shared" si="64"/>
        <v>Tarso</v>
      </c>
      <c r="C272" s="27" t="str">
        <f t="shared" si="65"/>
        <v>SI CUMPLE</v>
      </c>
      <c r="D272" s="27" t="str">
        <f t="shared" ref="D272:P272" si="106">IF(D129&gt;D$151,"NO CUMPLE","SI CUMPLE")</f>
        <v>SI CUMPLE</v>
      </c>
      <c r="E272" s="27" t="str">
        <f t="shared" si="106"/>
        <v>SI CUMPLE</v>
      </c>
      <c r="F272" s="27" t="str">
        <f t="shared" si="106"/>
        <v>SI CUMPLE</v>
      </c>
      <c r="G272" s="27" t="str">
        <f t="shared" si="106"/>
        <v>SI CUMPLE</v>
      </c>
      <c r="H272" s="27" t="str">
        <f t="shared" si="106"/>
        <v>SI CUMPLE</v>
      </c>
      <c r="I272" s="27" t="str">
        <f t="shared" si="106"/>
        <v>SI CUMPLE</v>
      </c>
      <c r="J272" s="27" t="str">
        <f t="shared" si="106"/>
        <v>SI CUMPLE</v>
      </c>
      <c r="K272" s="27" t="str">
        <f t="shared" si="106"/>
        <v>SI CUMPLE</v>
      </c>
      <c r="L272" s="27" t="str">
        <f t="shared" si="106"/>
        <v>SI CUMPLE</v>
      </c>
      <c r="M272" s="27" t="str">
        <f t="shared" si="106"/>
        <v>SI CUMPLE</v>
      </c>
      <c r="N272" s="27" t="str">
        <f t="shared" si="106"/>
        <v>SI CUMPLE</v>
      </c>
      <c r="O272" s="27" t="str">
        <f t="shared" si="106"/>
        <v>SI CUMPLE</v>
      </c>
      <c r="P272" s="27" t="str">
        <f t="shared" si="106"/>
        <v>SI CUMPLE</v>
      </c>
    </row>
    <row r="273" spans="1:16" x14ac:dyDescent="0.25">
      <c r="A273" s="28" t="str">
        <f t="shared" si="64"/>
        <v>Titiribí</v>
      </c>
      <c r="C273" s="27" t="str">
        <f t="shared" si="65"/>
        <v>SI CUMPLE</v>
      </c>
      <c r="D273" s="27" t="str">
        <f t="shared" ref="D273:P273" si="107">IF(D130&gt;D$151,"NO CUMPLE","SI CUMPLE")</f>
        <v>SI CUMPLE</v>
      </c>
      <c r="E273" s="27" t="str">
        <f t="shared" si="107"/>
        <v>SI CUMPLE</v>
      </c>
      <c r="F273" s="27" t="str">
        <f t="shared" si="107"/>
        <v>SI CUMPLE</v>
      </c>
      <c r="G273" s="27" t="str">
        <f t="shared" si="107"/>
        <v>SI CUMPLE</v>
      </c>
      <c r="H273" s="27" t="str">
        <f t="shared" si="107"/>
        <v>SI CUMPLE</v>
      </c>
      <c r="I273" s="27" t="str">
        <f t="shared" si="107"/>
        <v>SI CUMPLE</v>
      </c>
      <c r="J273" s="27" t="str">
        <f t="shared" si="107"/>
        <v>SI CUMPLE</v>
      </c>
      <c r="K273" s="27" t="str">
        <f t="shared" si="107"/>
        <v>SI CUMPLE</v>
      </c>
      <c r="L273" s="27" t="str">
        <f t="shared" si="107"/>
        <v>SI CUMPLE</v>
      </c>
      <c r="M273" s="27" t="str">
        <f t="shared" si="107"/>
        <v>SI CUMPLE</v>
      </c>
      <c r="N273" s="27" t="str">
        <f t="shared" si="107"/>
        <v>SI CUMPLE</v>
      </c>
      <c r="O273" s="27" t="str">
        <f t="shared" si="107"/>
        <v>SI CUMPLE</v>
      </c>
      <c r="P273" s="27" t="str">
        <f t="shared" si="107"/>
        <v>SI CUMPLE</v>
      </c>
    </row>
    <row r="274" spans="1:16" x14ac:dyDescent="0.25">
      <c r="A274" s="28" t="str">
        <f t="shared" si="64"/>
        <v>Urrao</v>
      </c>
      <c r="C274" s="27" t="str">
        <f t="shared" si="65"/>
        <v>SI CUMPLE</v>
      </c>
      <c r="D274" s="27" t="str">
        <f t="shared" ref="D274:P274" si="108">IF(D131&gt;D$151,"NO CUMPLE","SI CUMPLE")</f>
        <v>SI CUMPLE</v>
      </c>
      <c r="E274" s="27" t="str">
        <f t="shared" si="108"/>
        <v>SI CUMPLE</v>
      </c>
      <c r="F274" s="27" t="str">
        <f t="shared" si="108"/>
        <v>SI CUMPLE</v>
      </c>
      <c r="G274" s="27" t="str">
        <f t="shared" si="108"/>
        <v>SI CUMPLE</v>
      </c>
      <c r="H274" s="27" t="str">
        <f t="shared" si="108"/>
        <v>SI CUMPLE</v>
      </c>
      <c r="I274" s="27" t="str">
        <f t="shared" si="108"/>
        <v>SI CUMPLE</v>
      </c>
      <c r="J274" s="27" t="str">
        <f t="shared" si="108"/>
        <v>SI CUMPLE</v>
      </c>
      <c r="K274" s="27" t="str">
        <f t="shared" si="108"/>
        <v>SI CUMPLE</v>
      </c>
      <c r="L274" s="27" t="str">
        <f t="shared" si="108"/>
        <v>SI CUMPLE</v>
      </c>
      <c r="M274" s="27" t="str">
        <f t="shared" si="108"/>
        <v>SI CUMPLE</v>
      </c>
      <c r="N274" s="27" t="str">
        <f t="shared" si="108"/>
        <v>SI CUMPLE</v>
      </c>
      <c r="O274" s="27" t="str">
        <f t="shared" si="108"/>
        <v>SI CUMPLE</v>
      </c>
      <c r="P274" s="27" t="str">
        <f t="shared" si="108"/>
        <v>SI CUMPLE</v>
      </c>
    </row>
    <row r="275" spans="1:16" x14ac:dyDescent="0.25">
      <c r="A275" s="28" t="str">
        <f t="shared" si="64"/>
        <v>Valparaíso</v>
      </c>
      <c r="C275" s="27" t="str">
        <f t="shared" si="65"/>
        <v>SI CUMPLE</v>
      </c>
      <c r="D275" s="27" t="str">
        <f t="shared" ref="D275:P275" si="109">IF(D132&gt;D$151,"NO CUMPLE","SI CUMPLE")</f>
        <v>SI CUMPLE</v>
      </c>
      <c r="E275" s="27" t="str">
        <f t="shared" si="109"/>
        <v>SI CUMPLE</v>
      </c>
      <c r="F275" s="27" t="str">
        <f t="shared" si="109"/>
        <v>SI CUMPLE</v>
      </c>
      <c r="G275" s="27" t="str">
        <f t="shared" si="109"/>
        <v>SI CUMPLE</v>
      </c>
      <c r="H275" s="27" t="str">
        <f t="shared" si="109"/>
        <v>SI CUMPLE</v>
      </c>
      <c r="I275" s="27" t="str">
        <f t="shared" si="109"/>
        <v>SI CUMPLE</v>
      </c>
      <c r="J275" s="27" t="str">
        <f t="shared" si="109"/>
        <v>SI CUMPLE</v>
      </c>
      <c r="K275" s="27" t="str">
        <f t="shared" si="109"/>
        <v>SI CUMPLE</v>
      </c>
      <c r="L275" s="27" t="str">
        <f t="shared" si="109"/>
        <v>SI CUMPLE</v>
      </c>
      <c r="M275" s="27" t="str">
        <f t="shared" si="109"/>
        <v>SI CUMPLE</v>
      </c>
      <c r="N275" s="27" t="str">
        <f t="shared" si="109"/>
        <v>SI CUMPLE</v>
      </c>
      <c r="O275" s="27" t="str">
        <f t="shared" si="109"/>
        <v>SI CUMPLE</v>
      </c>
      <c r="P275" s="27" t="str">
        <f t="shared" si="109"/>
        <v>SI CUMPLE</v>
      </c>
    </row>
    <row r="276" spans="1:16" x14ac:dyDescent="0.25">
      <c r="A276" s="28" t="str">
        <f t="shared" si="64"/>
        <v>Venecia</v>
      </c>
      <c r="C276" s="27" t="str">
        <f>IF(C133&gt;C$151,"NO CUMPLE","SI CUMPLE")</f>
        <v>SI CUMPLE</v>
      </c>
      <c r="D276" s="27" t="str">
        <f t="shared" ref="D276:P276" si="110">IF(D133&gt;D$151,"NO CUMPLE","SI CUMPLE")</f>
        <v>SI CUMPLE</v>
      </c>
      <c r="E276" s="27" t="str">
        <f t="shared" si="110"/>
        <v>SI CUMPLE</v>
      </c>
      <c r="F276" s="27" t="str">
        <f t="shared" si="110"/>
        <v>SI CUMPLE</v>
      </c>
      <c r="G276" s="27" t="str">
        <f t="shared" si="110"/>
        <v>SI CUMPLE</v>
      </c>
      <c r="H276" s="27" t="str">
        <f t="shared" si="110"/>
        <v>SI CUMPLE</v>
      </c>
      <c r="I276" s="27" t="str">
        <f t="shared" si="110"/>
        <v>SI CUMPLE</v>
      </c>
      <c r="J276" s="27" t="str">
        <f t="shared" si="110"/>
        <v>SI CUMPLE</v>
      </c>
      <c r="K276" s="27" t="str">
        <f t="shared" si="110"/>
        <v>SI CUMPLE</v>
      </c>
      <c r="L276" s="27" t="str">
        <f t="shared" si="110"/>
        <v>SI CUMPLE</v>
      </c>
      <c r="M276" s="27" t="str">
        <f t="shared" si="110"/>
        <v>SI CUMPLE</v>
      </c>
      <c r="N276" s="27" t="str">
        <f t="shared" si="110"/>
        <v>SI CUMPLE</v>
      </c>
      <c r="O276" s="27" t="str">
        <f t="shared" si="110"/>
        <v>SI CUMPLE</v>
      </c>
      <c r="P276" s="27" t="str">
        <f t="shared" si="110"/>
        <v>SI CUMPLE</v>
      </c>
    </row>
  </sheetData>
  <autoFilter ref="C150:P150"/>
  <mergeCells count="12">
    <mergeCell ref="A144:H144"/>
    <mergeCell ref="A2:H2"/>
    <mergeCell ref="A4:H4"/>
    <mergeCell ref="A6:H6"/>
    <mergeCell ref="A7:A8"/>
    <mergeCell ref="B7:B8"/>
    <mergeCell ref="C7:P7"/>
    <mergeCell ref="B140:H140"/>
    <mergeCell ref="B141:H141"/>
    <mergeCell ref="E142:H142"/>
    <mergeCell ref="B143:C143"/>
    <mergeCell ref="E143:H143"/>
  </mergeCells>
  <hyperlinks>
    <hyperlink ref="B143" r:id="rId1"/>
  </hyperlinks>
  <pageMargins left="0.7" right="0.7" top="0.75" bottom="0.75" header="0.3" footer="0.3"/>
  <pageSetup scale="48" fitToHeight="0" orientation="landscape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"/>
  <sheetViews>
    <sheetView zoomScale="70" zoomScaleNormal="70" workbookViewId="0">
      <pane xSplit="2" ySplit="6" topLeftCell="C129" activePane="bottomRight" state="frozen"/>
      <selection pane="topRight" activeCell="C1" sqref="C1"/>
      <selection pane="bottomLeft" activeCell="A7" sqref="A7"/>
      <selection pane="bottomRight" activeCell="Q7" sqref="Q7:Q131"/>
    </sheetView>
  </sheetViews>
  <sheetFormatPr baseColWidth="10" defaultColWidth="11.54296875" defaultRowHeight="15" x14ac:dyDescent="0.25"/>
  <cols>
    <col min="1" max="1" width="21" style="76" customWidth="1"/>
    <col min="2" max="2" width="12" style="95" customWidth="1"/>
    <col min="3" max="3" width="20.54296875" style="78" customWidth="1"/>
    <col min="4" max="4" width="31" style="50" customWidth="1"/>
    <col min="5" max="5" width="24.08984375" style="78" customWidth="1"/>
    <col min="6" max="6" width="26.90625" style="78" customWidth="1"/>
    <col min="7" max="8" width="20.453125" style="78" customWidth="1"/>
    <col min="9" max="10" width="24.54296875" style="78" customWidth="1"/>
    <col min="11" max="12" width="18.54296875" style="78" customWidth="1"/>
    <col min="13" max="13" width="25.1796875" style="78" customWidth="1"/>
    <col min="14" max="14" width="29.90625" style="78" customWidth="1"/>
    <col min="15" max="15" width="17.08984375" style="78" bestFit="1" customWidth="1"/>
    <col min="16" max="16" width="16.26953125" style="78" customWidth="1"/>
    <col min="17" max="17" width="12.453125" style="78" bestFit="1" customWidth="1"/>
    <col min="18" max="18" width="11.54296875" style="78"/>
    <col min="19" max="19" width="14.90625" style="78" bestFit="1" customWidth="1"/>
    <col min="20" max="16384" width="11.54296875" style="76"/>
  </cols>
  <sheetData>
    <row r="1" spans="1:19" ht="15.6" x14ac:dyDescent="0.25">
      <c r="A1" s="224" t="s">
        <v>0</v>
      </c>
      <c r="B1" s="224"/>
      <c r="C1" s="224"/>
      <c r="D1" s="224"/>
      <c r="E1" s="224"/>
      <c r="F1" s="224"/>
      <c r="G1" s="224"/>
      <c r="H1" s="224"/>
    </row>
    <row r="2" spans="1:19" ht="15.6" x14ac:dyDescent="0.25">
      <c r="A2" s="79" t="s">
        <v>165</v>
      </c>
      <c r="B2" s="80"/>
      <c r="C2" s="81"/>
      <c r="D2" s="81"/>
      <c r="E2" s="81"/>
    </row>
    <row r="3" spans="1:19" ht="21" x14ac:dyDescent="0.25">
      <c r="A3" s="225" t="s">
        <v>2</v>
      </c>
      <c r="B3" s="225"/>
      <c r="C3" s="225"/>
      <c r="D3" s="225"/>
      <c r="E3" s="225"/>
      <c r="F3" s="225"/>
      <c r="G3" s="225"/>
      <c r="H3" s="225"/>
    </row>
    <row r="4" spans="1:19" ht="15.6" x14ac:dyDescent="0.25">
      <c r="A4" s="224" t="s">
        <v>3</v>
      </c>
      <c r="B4" s="224"/>
      <c r="C4" s="224"/>
      <c r="D4" s="224"/>
      <c r="E4" s="224"/>
      <c r="F4" s="224"/>
      <c r="G4" s="224"/>
      <c r="H4" s="224"/>
    </row>
    <row r="5" spans="1:19" ht="15.75" customHeight="1" x14ac:dyDescent="0.3">
      <c r="A5" s="226" t="s">
        <v>4</v>
      </c>
      <c r="B5" s="226" t="s">
        <v>5</v>
      </c>
      <c r="C5" s="227" t="s">
        <v>6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82"/>
      <c r="R5" s="82"/>
      <c r="S5" s="82"/>
    </row>
    <row r="6" spans="1:19" ht="46.8" x14ac:dyDescent="0.25">
      <c r="A6" s="226"/>
      <c r="B6" s="226"/>
      <c r="C6" s="83" t="s">
        <v>7</v>
      </c>
      <c r="D6" s="34" t="s">
        <v>8</v>
      </c>
      <c r="E6" s="83" t="s">
        <v>9</v>
      </c>
      <c r="F6" s="83" t="s">
        <v>10</v>
      </c>
      <c r="G6" s="84" t="s">
        <v>11</v>
      </c>
      <c r="H6" s="84" t="s">
        <v>12</v>
      </c>
      <c r="I6" s="83" t="s">
        <v>13</v>
      </c>
      <c r="J6" s="83" t="s">
        <v>14</v>
      </c>
      <c r="K6" s="83" t="s">
        <v>15</v>
      </c>
      <c r="L6" s="83" t="s">
        <v>16</v>
      </c>
      <c r="M6" s="83" t="s">
        <v>17</v>
      </c>
      <c r="N6" s="83" t="s">
        <v>18</v>
      </c>
      <c r="O6" s="83" t="s">
        <v>19</v>
      </c>
      <c r="P6" s="83" t="s">
        <v>20</v>
      </c>
      <c r="Q6" s="85" t="s">
        <v>21</v>
      </c>
      <c r="R6" s="83" t="s">
        <v>22</v>
      </c>
      <c r="S6" s="83" t="s">
        <v>23</v>
      </c>
    </row>
    <row r="7" spans="1:19" ht="15.75" customHeight="1" x14ac:dyDescent="0.25">
      <c r="A7" s="86" t="s">
        <v>24</v>
      </c>
      <c r="B7" s="87">
        <v>1</v>
      </c>
      <c r="C7" s="39">
        <v>1099000</v>
      </c>
      <c r="D7" s="39">
        <v>420000</v>
      </c>
      <c r="E7" s="39">
        <v>380000</v>
      </c>
      <c r="F7" s="39">
        <v>45000</v>
      </c>
      <c r="G7" s="39">
        <v>35000</v>
      </c>
      <c r="H7" s="39">
        <v>149440</v>
      </c>
      <c r="I7" s="39">
        <v>442540</v>
      </c>
      <c r="J7" s="39">
        <v>60000</v>
      </c>
      <c r="K7" s="39">
        <v>60000</v>
      </c>
      <c r="L7" s="39">
        <v>1000</v>
      </c>
      <c r="M7" s="39">
        <v>1500000</v>
      </c>
      <c r="N7" s="39">
        <v>800</v>
      </c>
      <c r="O7" s="39">
        <v>1000</v>
      </c>
      <c r="P7" s="39">
        <v>131000</v>
      </c>
      <c r="Q7" s="40">
        <f t="shared" ref="Q7:Q70" si="0">SUM(C7:P7)</f>
        <v>4324780</v>
      </c>
      <c r="R7" s="40">
        <f>Q7*19%</f>
        <v>821708.2</v>
      </c>
      <c r="S7" s="40">
        <f>Q7+R7</f>
        <v>5146488.2</v>
      </c>
    </row>
    <row r="8" spans="1:19" x14ac:dyDescent="0.25">
      <c r="A8" s="86" t="s">
        <v>25</v>
      </c>
      <c r="B8" s="87">
        <v>1</v>
      </c>
      <c r="C8" s="39">
        <v>1099000</v>
      </c>
      <c r="D8" s="39">
        <v>420000</v>
      </c>
      <c r="E8" s="39">
        <v>631667</v>
      </c>
      <c r="F8" s="39">
        <v>91067</v>
      </c>
      <c r="G8" s="39">
        <v>45000</v>
      </c>
      <c r="H8" s="39">
        <v>149440</v>
      </c>
      <c r="I8" s="39">
        <v>250000</v>
      </c>
      <c r="J8" s="39">
        <v>60000</v>
      </c>
      <c r="K8" s="39">
        <v>60000</v>
      </c>
      <c r="L8" s="39">
        <v>100000</v>
      </c>
      <c r="M8" s="39">
        <v>1500000</v>
      </c>
      <c r="N8" s="39">
        <v>800</v>
      </c>
      <c r="O8" s="39">
        <v>1000</v>
      </c>
      <c r="P8" s="39">
        <v>131000</v>
      </c>
      <c r="Q8" s="40">
        <f t="shared" si="0"/>
        <v>4538974</v>
      </c>
      <c r="R8" s="40">
        <f t="shared" ref="R8:R71" si="1">Q8*19%</f>
        <v>862405.06</v>
      </c>
      <c r="S8" s="40">
        <f t="shared" ref="S8:S71" si="2">Q8+R8</f>
        <v>5401379.0600000005</v>
      </c>
    </row>
    <row r="9" spans="1:19" ht="15.75" customHeight="1" x14ac:dyDescent="0.25">
      <c r="A9" s="86" t="s">
        <v>26</v>
      </c>
      <c r="B9" s="87">
        <v>1</v>
      </c>
      <c r="C9" s="39">
        <v>1099000</v>
      </c>
      <c r="D9" s="39">
        <v>420000</v>
      </c>
      <c r="E9" s="39">
        <v>631667</v>
      </c>
      <c r="F9" s="39">
        <v>45000</v>
      </c>
      <c r="G9" s="39">
        <v>58333</v>
      </c>
      <c r="H9" s="39">
        <v>149440</v>
      </c>
      <c r="I9" s="39">
        <v>250000</v>
      </c>
      <c r="J9" s="39">
        <v>60000</v>
      </c>
      <c r="K9" s="39">
        <v>80000</v>
      </c>
      <c r="L9" s="39">
        <v>259693</v>
      </c>
      <c r="M9" s="39">
        <v>1500000</v>
      </c>
      <c r="N9" s="39">
        <v>800</v>
      </c>
      <c r="O9" s="39">
        <v>1000</v>
      </c>
      <c r="P9" s="39">
        <v>131000</v>
      </c>
      <c r="Q9" s="40">
        <f t="shared" si="0"/>
        <v>4685933</v>
      </c>
      <c r="R9" s="40">
        <f t="shared" si="1"/>
        <v>890327.27</v>
      </c>
      <c r="S9" s="40">
        <f t="shared" si="2"/>
        <v>5576260.2699999996</v>
      </c>
    </row>
    <row r="10" spans="1:19" x14ac:dyDescent="0.25">
      <c r="A10" s="86" t="s">
        <v>27</v>
      </c>
      <c r="B10" s="87">
        <v>1</v>
      </c>
      <c r="C10" s="39">
        <v>1099000</v>
      </c>
      <c r="D10" s="39">
        <v>420000</v>
      </c>
      <c r="E10" s="39">
        <v>631667</v>
      </c>
      <c r="F10" s="39">
        <v>45000</v>
      </c>
      <c r="G10" s="39">
        <v>45000</v>
      </c>
      <c r="H10" s="39">
        <v>149440</v>
      </c>
      <c r="I10" s="39">
        <v>250000</v>
      </c>
      <c r="J10" s="39">
        <v>60000</v>
      </c>
      <c r="K10" s="39">
        <v>80000</v>
      </c>
      <c r="L10" s="39">
        <v>60000</v>
      </c>
      <c r="M10" s="39">
        <v>1500000</v>
      </c>
      <c r="N10" s="39">
        <v>800</v>
      </c>
      <c r="O10" s="39">
        <v>1200000</v>
      </c>
      <c r="P10" s="39">
        <v>131000</v>
      </c>
      <c r="Q10" s="40">
        <f t="shared" si="0"/>
        <v>5671907</v>
      </c>
      <c r="R10" s="40">
        <f t="shared" si="1"/>
        <v>1077662.33</v>
      </c>
      <c r="S10" s="40">
        <f t="shared" si="2"/>
        <v>6749569.3300000001</v>
      </c>
    </row>
    <row r="11" spans="1:19" ht="15.75" customHeight="1" x14ac:dyDescent="0.25">
      <c r="A11" s="86" t="s">
        <v>28</v>
      </c>
      <c r="B11" s="87">
        <v>1</v>
      </c>
      <c r="C11" s="39">
        <v>1099000</v>
      </c>
      <c r="D11" s="39">
        <v>420000</v>
      </c>
      <c r="E11" s="39">
        <v>631667</v>
      </c>
      <c r="F11" s="39">
        <v>91067</v>
      </c>
      <c r="G11" s="39">
        <v>58333</v>
      </c>
      <c r="H11" s="39">
        <v>149440</v>
      </c>
      <c r="I11" s="39">
        <v>442540</v>
      </c>
      <c r="J11" s="39">
        <v>145307</v>
      </c>
      <c r="K11" s="39">
        <v>206667</v>
      </c>
      <c r="L11" s="39">
        <v>259693</v>
      </c>
      <c r="M11" s="39">
        <v>1500000</v>
      </c>
      <c r="N11" s="39">
        <v>800</v>
      </c>
      <c r="O11" s="39">
        <v>1909333</v>
      </c>
      <c r="P11" s="39">
        <v>131000</v>
      </c>
      <c r="Q11" s="40">
        <f t="shared" si="0"/>
        <v>7044847</v>
      </c>
      <c r="R11" s="40">
        <f t="shared" si="1"/>
        <v>1338520.93</v>
      </c>
      <c r="S11" s="40">
        <f t="shared" si="2"/>
        <v>8383367.9299999997</v>
      </c>
    </row>
    <row r="12" spans="1:19" x14ac:dyDescent="0.25">
      <c r="A12" s="86" t="s">
        <v>29</v>
      </c>
      <c r="B12" s="87">
        <v>1</v>
      </c>
      <c r="C12" s="39">
        <v>1099000</v>
      </c>
      <c r="D12" s="39">
        <v>420000</v>
      </c>
      <c r="E12" s="39">
        <v>550000</v>
      </c>
      <c r="F12" s="39">
        <v>35000</v>
      </c>
      <c r="G12" s="39">
        <v>35000</v>
      </c>
      <c r="H12" s="39">
        <v>149440</v>
      </c>
      <c r="I12" s="39">
        <v>200000</v>
      </c>
      <c r="J12" s="39">
        <v>60000</v>
      </c>
      <c r="K12" s="39">
        <v>80000</v>
      </c>
      <c r="L12" s="39">
        <v>259693</v>
      </c>
      <c r="M12" s="39">
        <v>500000</v>
      </c>
      <c r="N12" s="39">
        <v>800</v>
      </c>
      <c r="O12" s="39">
        <v>1000</v>
      </c>
      <c r="P12" s="39">
        <v>131000</v>
      </c>
      <c r="Q12" s="40">
        <f t="shared" si="0"/>
        <v>3520933</v>
      </c>
      <c r="R12" s="40">
        <f t="shared" si="1"/>
        <v>668977.27</v>
      </c>
      <c r="S12" s="40">
        <f t="shared" si="2"/>
        <v>4189910.27</v>
      </c>
    </row>
    <row r="13" spans="1:19" ht="15.75" customHeight="1" x14ac:dyDescent="0.25">
      <c r="A13" s="86" t="s">
        <v>30</v>
      </c>
      <c r="B13" s="87">
        <v>1</v>
      </c>
      <c r="C13" s="39">
        <v>1099000</v>
      </c>
      <c r="D13" s="39">
        <v>420000</v>
      </c>
      <c r="E13" s="39">
        <v>380000</v>
      </c>
      <c r="F13" s="39">
        <v>91067</v>
      </c>
      <c r="G13" s="39">
        <v>58333</v>
      </c>
      <c r="H13" s="39">
        <v>45000</v>
      </c>
      <c r="I13" s="39">
        <v>45000</v>
      </c>
      <c r="J13" s="39">
        <v>60000</v>
      </c>
      <c r="K13" s="39">
        <v>60000</v>
      </c>
      <c r="L13" s="39">
        <v>60000</v>
      </c>
      <c r="M13" s="39">
        <v>500000</v>
      </c>
      <c r="N13" s="39">
        <v>800</v>
      </c>
      <c r="O13" s="39">
        <v>1000</v>
      </c>
      <c r="P13" s="39">
        <v>131000</v>
      </c>
      <c r="Q13" s="40">
        <f t="shared" si="0"/>
        <v>2951200</v>
      </c>
      <c r="R13" s="40">
        <f t="shared" si="1"/>
        <v>560728</v>
      </c>
      <c r="S13" s="40">
        <f t="shared" si="2"/>
        <v>3511928</v>
      </c>
    </row>
    <row r="14" spans="1:19" ht="15.75" customHeight="1" x14ac:dyDescent="0.25">
      <c r="A14" s="86" t="s">
        <v>31</v>
      </c>
      <c r="B14" s="87">
        <v>1</v>
      </c>
      <c r="C14" s="39">
        <v>1099000</v>
      </c>
      <c r="D14" s="39">
        <v>420000</v>
      </c>
      <c r="E14" s="39">
        <v>550000</v>
      </c>
      <c r="F14" s="39">
        <v>35000</v>
      </c>
      <c r="G14" s="39">
        <v>58333</v>
      </c>
      <c r="H14" s="39">
        <v>80000</v>
      </c>
      <c r="I14" s="39">
        <v>45000</v>
      </c>
      <c r="J14" s="39">
        <v>95000</v>
      </c>
      <c r="K14" s="39">
        <v>60000</v>
      </c>
      <c r="L14" s="39">
        <v>259693</v>
      </c>
      <c r="M14" s="39">
        <v>2000000</v>
      </c>
      <c r="N14" s="39">
        <v>800</v>
      </c>
      <c r="O14" s="39">
        <v>1909333</v>
      </c>
      <c r="P14" s="39">
        <v>131000</v>
      </c>
      <c r="Q14" s="40">
        <f t="shared" si="0"/>
        <v>6743159</v>
      </c>
      <c r="R14" s="40">
        <f t="shared" si="1"/>
        <v>1281200.21</v>
      </c>
      <c r="S14" s="40">
        <f t="shared" si="2"/>
        <v>8024359.21</v>
      </c>
    </row>
    <row r="15" spans="1:19" ht="15.75" customHeight="1" x14ac:dyDescent="0.25">
      <c r="A15" s="86" t="s">
        <v>32</v>
      </c>
      <c r="B15" s="87">
        <v>1</v>
      </c>
      <c r="C15" s="39">
        <v>1099000</v>
      </c>
      <c r="D15" s="39">
        <v>511701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1</v>
      </c>
      <c r="L15" s="39">
        <v>1</v>
      </c>
      <c r="M15" s="39">
        <v>8039200</v>
      </c>
      <c r="N15" s="39">
        <v>800</v>
      </c>
      <c r="O15" s="39">
        <v>1000</v>
      </c>
      <c r="P15" s="39">
        <v>131000</v>
      </c>
      <c r="Q15" s="40">
        <f t="shared" si="0"/>
        <v>9782709</v>
      </c>
      <c r="R15" s="40">
        <f t="shared" si="1"/>
        <v>1858714.71</v>
      </c>
      <c r="S15" s="40">
        <f t="shared" si="2"/>
        <v>11641423.710000001</v>
      </c>
    </row>
    <row r="16" spans="1:19" x14ac:dyDescent="0.25">
      <c r="A16" s="86" t="s">
        <v>33</v>
      </c>
      <c r="B16" s="87">
        <v>1</v>
      </c>
      <c r="C16" s="39">
        <v>1099000</v>
      </c>
      <c r="D16" s="39">
        <v>420000</v>
      </c>
      <c r="E16" s="39">
        <v>631667</v>
      </c>
      <c r="F16" s="39">
        <v>91067</v>
      </c>
      <c r="G16" s="39">
        <v>58333</v>
      </c>
      <c r="H16" s="39">
        <v>149440</v>
      </c>
      <c r="I16" s="39">
        <v>442540</v>
      </c>
      <c r="J16" s="39">
        <v>145307</v>
      </c>
      <c r="K16" s="39">
        <v>206667</v>
      </c>
      <c r="L16" s="39">
        <v>259693</v>
      </c>
      <c r="M16" s="39">
        <v>4000000</v>
      </c>
      <c r="N16" s="39">
        <v>800</v>
      </c>
      <c r="O16" s="39">
        <v>1000</v>
      </c>
      <c r="P16" s="39">
        <v>131000</v>
      </c>
      <c r="Q16" s="40">
        <f t="shared" si="0"/>
        <v>7636514</v>
      </c>
      <c r="R16" s="40">
        <f t="shared" si="1"/>
        <v>1450937.66</v>
      </c>
      <c r="S16" s="40">
        <f t="shared" si="2"/>
        <v>9087451.6600000001</v>
      </c>
    </row>
    <row r="17" spans="1:19" ht="15.75" customHeight="1" x14ac:dyDescent="0.25">
      <c r="A17" s="86" t="s">
        <v>34</v>
      </c>
      <c r="B17" s="87">
        <v>1</v>
      </c>
      <c r="C17" s="39">
        <v>1099000</v>
      </c>
      <c r="D17" s="39">
        <v>420000</v>
      </c>
      <c r="E17" s="39">
        <v>250000</v>
      </c>
      <c r="F17" s="39">
        <v>91067</v>
      </c>
      <c r="G17" s="39">
        <v>58333</v>
      </c>
      <c r="H17" s="39">
        <v>149440</v>
      </c>
      <c r="I17" s="39">
        <v>442540</v>
      </c>
      <c r="J17" s="39">
        <v>145307</v>
      </c>
      <c r="K17" s="39">
        <v>206667</v>
      </c>
      <c r="L17" s="39">
        <v>259693</v>
      </c>
      <c r="M17" s="39">
        <v>7000000</v>
      </c>
      <c r="N17" s="39">
        <v>800</v>
      </c>
      <c r="O17" s="39">
        <v>1000</v>
      </c>
      <c r="P17" s="39">
        <v>131000</v>
      </c>
      <c r="Q17" s="40">
        <f t="shared" si="0"/>
        <v>10254847</v>
      </c>
      <c r="R17" s="40">
        <f t="shared" si="1"/>
        <v>1948420.93</v>
      </c>
      <c r="S17" s="40">
        <f t="shared" si="2"/>
        <v>12203267.93</v>
      </c>
    </row>
    <row r="18" spans="1:19" ht="15.75" customHeight="1" x14ac:dyDescent="0.25">
      <c r="A18" s="86" t="s">
        <v>35</v>
      </c>
      <c r="B18" s="87">
        <v>1</v>
      </c>
      <c r="C18" s="39">
        <v>1099000</v>
      </c>
      <c r="D18" s="39">
        <v>420000</v>
      </c>
      <c r="E18" s="39">
        <v>631667</v>
      </c>
      <c r="F18" s="39">
        <v>91067</v>
      </c>
      <c r="G18" s="39">
        <v>58333</v>
      </c>
      <c r="H18" s="39">
        <v>149440</v>
      </c>
      <c r="I18" s="39">
        <v>220000</v>
      </c>
      <c r="J18" s="39">
        <v>145307</v>
      </c>
      <c r="K18" s="39">
        <v>206667</v>
      </c>
      <c r="L18" s="39">
        <v>259693</v>
      </c>
      <c r="M18" s="39">
        <v>1000</v>
      </c>
      <c r="N18" s="39">
        <v>800</v>
      </c>
      <c r="O18" s="39">
        <v>1</v>
      </c>
      <c r="P18" s="39">
        <v>131000</v>
      </c>
      <c r="Q18" s="40">
        <f t="shared" si="0"/>
        <v>3413975</v>
      </c>
      <c r="R18" s="40">
        <f t="shared" si="1"/>
        <v>648655.25</v>
      </c>
      <c r="S18" s="40">
        <f t="shared" si="2"/>
        <v>4062630.25</v>
      </c>
    </row>
    <row r="19" spans="1:19" ht="15.75" customHeight="1" x14ac:dyDescent="0.25">
      <c r="A19" s="86" t="s">
        <v>36</v>
      </c>
      <c r="B19" s="87">
        <v>1</v>
      </c>
      <c r="C19" s="39">
        <v>1099000</v>
      </c>
      <c r="D19" s="39">
        <v>420000</v>
      </c>
      <c r="E19" s="39">
        <v>631667</v>
      </c>
      <c r="F19" s="39">
        <v>91067</v>
      </c>
      <c r="G19" s="39">
        <v>58333</v>
      </c>
      <c r="H19" s="39">
        <v>149440</v>
      </c>
      <c r="I19" s="39">
        <v>220000</v>
      </c>
      <c r="J19" s="39">
        <v>145307</v>
      </c>
      <c r="K19" s="39">
        <v>150000</v>
      </c>
      <c r="L19" s="39">
        <v>259693</v>
      </c>
      <c r="M19" s="39">
        <v>2000000</v>
      </c>
      <c r="N19" s="39">
        <v>800</v>
      </c>
      <c r="O19" s="39">
        <v>800000</v>
      </c>
      <c r="P19" s="39">
        <v>131000</v>
      </c>
      <c r="Q19" s="40">
        <f t="shared" si="0"/>
        <v>6156307</v>
      </c>
      <c r="R19" s="40">
        <f t="shared" si="1"/>
        <v>1169698.33</v>
      </c>
      <c r="S19" s="40">
        <f t="shared" si="2"/>
        <v>7326005.3300000001</v>
      </c>
    </row>
    <row r="20" spans="1:19" ht="15.75" customHeight="1" x14ac:dyDescent="0.25">
      <c r="A20" s="86" t="s">
        <v>37</v>
      </c>
      <c r="B20" s="87">
        <v>1</v>
      </c>
      <c r="C20" s="39">
        <v>1099000</v>
      </c>
      <c r="D20" s="39">
        <v>420000</v>
      </c>
      <c r="E20" s="39">
        <v>631667</v>
      </c>
      <c r="F20" s="39">
        <v>91067</v>
      </c>
      <c r="G20" s="39">
        <v>58333</v>
      </c>
      <c r="H20" s="39">
        <v>149440</v>
      </c>
      <c r="I20" s="39">
        <v>442540</v>
      </c>
      <c r="J20" s="39">
        <v>145307</v>
      </c>
      <c r="K20" s="39">
        <v>206667</v>
      </c>
      <c r="L20" s="39">
        <v>259693</v>
      </c>
      <c r="M20" s="39">
        <v>6000000</v>
      </c>
      <c r="N20" s="39">
        <v>800</v>
      </c>
      <c r="O20" s="39">
        <v>1000</v>
      </c>
      <c r="P20" s="39">
        <v>131000</v>
      </c>
      <c r="Q20" s="40">
        <f t="shared" si="0"/>
        <v>9636514</v>
      </c>
      <c r="R20" s="40">
        <f t="shared" si="1"/>
        <v>1830937.66</v>
      </c>
      <c r="S20" s="40">
        <f t="shared" si="2"/>
        <v>11467451.66</v>
      </c>
    </row>
    <row r="21" spans="1:19" ht="15.75" customHeight="1" x14ac:dyDescent="0.25">
      <c r="A21" s="86" t="s">
        <v>38</v>
      </c>
      <c r="B21" s="87">
        <v>1</v>
      </c>
      <c r="C21" s="39">
        <v>1099000</v>
      </c>
      <c r="D21" s="39">
        <v>511701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1</v>
      </c>
      <c r="L21" s="39">
        <v>1</v>
      </c>
      <c r="M21" s="39">
        <v>8039200</v>
      </c>
      <c r="N21" s="39">
        <v>800</v>
      </c>
      <c r="O21" s="39">
        <v>1</v>
      </c>
      <c r="P21" s="39">
        <v>131000</v>
      </c>
      <c r="Q21" s="40">
        <f t="shared" si="0"/>
        <v>9781710</v>
      </c>
      <c r="R21" s="40">
        <f t="shared" si="1"/>
        <v>1858524.9</v>
      </c>
      <c r="S21" s="40">
        <f t="shared" si="2"/>
        <v>11640234.9</v>
      </c>
    </row>
    <row r="22" spans="1:19" x14ac:dyDescent="0.25">
      <c r="A22" s="86" t="s">
        <v>39</v>
      </c>
      <c r="B22" s="87">
        <v>1</v>
      </c>
      <c r="C22" s="39">
        <v>1099000</v>
      </c>
      <c r="D22" s="39">
        <v>420000</v>
      </c>
      <c r="E22" s="39">
        <v>631667</v>
      </c>
      <c r="F22" s="39">
        <v>91067</v>
      </c>
      <c r="G22" s="39">
        <v>58333</v>
      </c>
      <c r="H22" s="39">
        <v>149440</v>
      </c>
      <c r="I22" s="39">
        <v>442540</v>
      </c>
      <c r="J22" s="39">
        <v>145307</v>
      </c>
      <c r="K22" s="39">
        <v>206667</v>
      </c>
      <c r="L22" s="39">
        <v>259693</v>
      </c>
      <c r="M22" s="39">
        <v>6000000</v>
      </c>
      <c r="N22" s="39">
        <v>800</v>
      </c>
      <c r="O22" s="39">
        <v>1909333</v>
      </c>
      <c r="P22" s="39">
        <v>131000</v>
      </c>
      <c r="Q22" s="40">
        <f t="shared" si="0"/>
        <v>11544847</v>
      </c>
      <c r="R22" s="40">
        <f t="shared" si="1"/>
        <v>2193520.9300000002</v>
      </c>
      <c r="S22" s="40">
        <f t="shared" si="2"/>
        <v>13738367.93</v>
      </c>
    </row>
    <row r="23" spans="1:19" ht="15.75" customHeight="1" x14ac:dyDescent="0.25">
      <c r="A23" s="86" t="s">
        <v>40</v>
      </c>
      <c r="B23" s="87">
        <v>1</v>
      </c>
      <c r="C23" s="39">
        <v>1099000</v>
      </c>
      <c r="D23" s="39">
        <v>420000</v>
      </c>
      <c r="E23" s="39">
        <v>1</v>
      </c>
      <c r="F23" s="39">
        <v>91067</v>
      </c>
      <c r="G23" s="39">
        <v>1</v>
      </c>
      <c r="H23" s="39">
        <v>1</v>
      </c>
      <c r="I23" s="39">
        <v>1</v>
      </c>
      <c r="J23" s="39">
        <v>1</v>
      </c>
      <c r="K23" s="39">
        <v>1</v>
      </c>
      <c r="L23" s="39">
        <v>1</v>
      </c>
      <c r="M23" s="39">
        <v>8039200</v>
      </c>
      <c r="N23" s="39">
        <v>800</v>
      </c>
      <c r="O23" s="39">
        <v>1</v>
      </c>
      <c r="P23" s="39">
        <v>131000</v>
      </c>
      <c r="Q23" s="40">
        <f t="shared" si="0"/>
        <v>9781075</v>
      </c>
      <c r="R23" s="40">
        <f t="shared" si="1"/>
        <v>1858404.25</v>
      </c>
      <c r="S23" s="40">
        <f t="shared" si="2"/>
        <v>11639479.25</v>
      </c>
    </row>
    <row r="24" spans="1:19" x14ac:dyDescent="0.25">
      <c r="A24" s="86" t="s">
        <v>41</v>
      </c>
      <c r="B24" s="87">
        <v>1</v>
      </c>
      <c r="C24" s="39">
        <v>1099000</v>
      </c>
      <c r="D24" s="39">
        <v>511701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39">
        <v>1</v>
      </c>
      <c r="L24" s="39">
        <v>1</v>
      </c>
      <c r="M24" s="39">
        <v>8039200</v>
      </c>
      <c r="N24" s="39">
        <v>800</v>
      </c>
      <c r="O24" s="39">
        <v>1</v>
      </c>
      <c r="P24" s="39">
        <v>131000</v>
      </c>
      <c r="Q24" s="40">
        <f t="shared" si="0"/>
        <v>9781710</v>
      </c>
      <c r="R24" s="40">
        <f t="shared" si="1"/>
        <v>1858524.9</v>
      </c>
      <c r="S24" s="40">
        <f t="shared" si="2"/>
        <v>11640234.9</v>
      </c>
    </row>
    <row r="25" spans="1:19" x14ac:dyDescent="0.25">
      <c r="A25" s="86" t="s">
        <v>42</v>
      </c>
      <c r="B25" s="87">
        <v>1</v>
      </c>
      <c r="C25" s="39">
        <v>1099000</v>
      </c>
      <c r="D25" s="39">
        <v>420000</v>
      </c>
      <c r="E25" s="39">
        <v>631667</v>
      </c>
      <c r="F25" s="39">
        <v>91067</v>
      </c>
      <c r="G25" s="39">
        <v>58333</v>
      </c>
      <c r="H25" s="39">
        <v>149440</v>
      </c>
      <c r="I25" s="39">
        <v>442540</v>
      </c>
      <c r="J25" s="39">
        <v>145307</v>
      </c>
      <c r="K25" s="39">
        <v>206667</v>
      </c>
      <c r="L25" s="39">
        <v>259693</v>
      </c>
      <c r="M25" s="39">
        <v>4000000</v>
      </c>
      <c r="N25" s="39">
        <v>800</v>
      </c>
      <c r="O25" s="39">
        <v>800000</v>
      </c>
      <c r="P25" s="39">
        <v>131000</v>
      </c>
      <c r="Q25" s="40">
        <f t="shared" si="0"/>
        <v>8435514</v>
      </c>
      <c r="R25" s="40">
        <f t="shared" si="1"/>
        <v>1602747.66</v>
      </c>
      <c r="S25" s="40">
        <f t="shared" si="2"/>
        <v>10038261.66</v>
      </c>
    </row>
    <row r="26" spans="1:19" x14ac:dyDescent="0.25">
      <c r="A26" s="86" t="s">
        <v>43</v>
      </c>
      <c r="B26" s="87">
        <v>1</v>
      </c>
      <c r="C26" s="39">
        <v>1099000</v>
      </c>
      <c r="D26" s="39">
        <v>511701</v>
      </c>
      <c r="E26" s="39">
        <v>631667</v>
      </c>
      <c r="F26" s="39">
        <v>91067</v>
      </c>
      <c r="G26" s="39">
        <v>58333</v>
      </c>
      <c r="H26" s="39">
        <v>149440</v>
      </c>
      <c r="I26" s="39">
        <v>250000</v>
      </c>
      <c r="J26" s="39">
        <v>145307</v>
      </c>
      <c r="K26" s="39">
        <v>60000</v>
      </c>
      <c r="L26" s="39">
        <v>259693</v>
      </c>
      <c r="M26" s="39">
        <v>4000000</v>
      </c>
      <c r="N26" s="39">
        <v>800</v>
      </c>
      <c r="O26" s="39">
        <v>1</v>
      </c>
      <c r="P26" s="39">
        <v>131000</v>
      </c>
      <c r="Q26" s="40">
        <f t="shared" si="0"/>
        <v>7388009</v>
      </c>
      <c r="R26" s="40">
        <f t="shared" si="1"/>
        <v>1403721.71</v>
      </c>
      <c r="S26" s="40">
        <f t="shared" si="2"/>
        <v>8791730.7100000009</v>
      </c>
    </row>
    <row r="27" spans="1:19" x14ac:dyDescent="0.25">
      <c r="A27" s="86" t="s">
        <v>44</v>
      </c>
      <c r="B27" s="87">
        <v>1</v>
      </c>
      <c r="C27" s="39">
        <v>1099000</v>
      </c>
      <c r="D27" s="39">
        <v>300000</v>
      </c>
      <c r="E27" s="39">
        <v>631667</v>
      </c>
      <c r="F27" s="39">
        <v>91067</v>
      </c>
      <c r="G27" s="39">
        <v>58333</v>
      </c>
      <c r="H27" s="39">
        <v>149440</v>
      </c>
      <c r="I27" s="39">
        <v>100000</v>
      </c>
      <c r="J27" s="39">
        <v>60000</v>
      </c>
      <c r="K27" s="39">
        <v>60000</v>
      </c>
      <c r="L27" s="39">
        <v>60000</v>
      </c>
      <c r="M27" s="39">
        <v>1000</v>
      </c>
      <c r="N27" s="39">
        <v>800</v>
      </c>
      <c r="O27" s="39">
        <v>1</v>
      </c>
      <c r="P27" s="39">
        <v>131000</v>
      </c>
      <c r="Q27" s="40">
        <f t="shared" si="0"/>
        <v>2742308</v>
      </c>
      <c r="R27" s="40">
        <f t="shared" si="1"/>
        <v>521038.52</v>
      </c>
      <c r="S27" s="40">
        <f t="shared" si="2"/>
        <v>3263346.52</v>
      </c>
    </row>
    <row r="28" spans="1:19" x14ac:dyDescent="0.25">
      <c r="A28" s="86" t="s">
        <v>45</v>
      </c>
      <c r="B28" s="87">
        <v>1</v>
      </c>
      <c r="C28" s="39">
        <v>1099000</v>
      </c>
      <c r="D28" s="39">
        <v>420000</v>
      </c>
      <c r="E28" s="39">
        <v>631667</v>
      </c>
      <c r="F28" s="39">
        <v>91067</v>
      </c>
      <c r="G28" s="39">
        <v>58333</v>
      </c>
      <c r="H28" s="39">
        <v>149440</v>
      </c>
      <c r="I28" s="39">
        <v>220000</v>
      </c>
      <c r="J28" s="39">
        <v>145307</v>
      </c>
      <c r="K28" s="39">
        <v>60000</v>
      </c>
      <c r="L28" s="39">
        <v>259693</v>
      </c>
      <c r="M28" s="39">
        <v>1000</v>
      </c>
      <c r="N28" s="39">
        <v>800</v>
      </c>
      <c r="O28" s="39">
        <v>1000</v>
      </c>
      <c r="P28" s="39">
        <v>131000</v>
      </c>
      <c r="Q28" s="40">
        <f t="shared" si="0"/>
        <v>3268307</v>
      </c>
      <c r="R28" s="40">
        <f t="shared" si="1"/>
        <v>620978.32999999996</v>
      </c>
      <c r="S28" s="40">
        <f t="shared" si="2"/>
        <v>3889285.33</v>
      </c>
    </row>
    <row r="29" spans="1:19" x14ac:dyDescent="0.25">
      <c r="A29" s="86" t="s">
        <v>46</v>
      </c>
      <c r="B29" s="87">
        <v>1</v>
      </c>
      <c r="C29" s="39">
        <v>1099000</v>
      </c>
      <c r="D29" s="39">
        <v>420000</v>
      </c>
      <c r="E29" s="39">
        <v>420000</v>
      </c>
      <c r="F29" s="39">
        <v>35000</v>
      </c>
      <c r="G29" s="39">
        <v>42000</v>
      </c>
      <c r="H29" s="39">
        <v>149440</v>
      </c>
      <c r="I29" s="39">
        <v>120000</v>
      </c>
      <c r="J29" s="39">
        <v>60000</v>
      </c>
      <c r="K29" s="39">
        <v>60000</v>
      </c>
      <c r="L29" s="39">
        <v>60000</v>
      </c>
      <c r="M29" s="39">
        <v>2000000</v>
      </c>
      <c r="N29" s="39">
        <v>800</v>
      </c>
      <c r="O29" s="39">
        <v>1909333</v>
      </c>
      <c r="P29" s="39">
        <v>131000</v>
      </c>
      <c r="Q29" s="40">
        <f t="shared" si="0"/>
        <v>6506573</v>
      </c>
      <c r="R29" s="40">
        <f t="shared" si="1"/>
        <v>1236248.8700000001</v>
      </c>
      <c r="S29" s="40">
        <f t="shared" si="2"/>
        <v>7742821.8700000001</v>
      </c>
    </row>
    <row r="30" spans="1:19" ht="15.75" customHeight="1" x14ac:dyDescent="0.25">
      <c r="A30" s="86" t="s">
        <v>47</v>
      </c>
      <c r="B30" s="87">
        <v>1</v>
      </c>
      <c r="C30" s="39">
        <v>1099000</v>
      </c>
      <c r="D30" s="39">
        <v>420000</v>
      </c>
      <c r="E30" s="39">
        <v>631667</v>
      </c>
      <c r="F30" s="39">
        <v>35000</v>
      </c>
      <c r="G30" s="39">
        <v>58333</v>
      </c>
      <c r="H30" s="39">
        <v>149440</v>
      </c>
      <c r="I30" s="39">
        <v>442540</v>
      </c>
      <c r="J30" s="39">
        <v>60000</v>
      </c>
      <c r="K30" s="39">
        <v>60000</v>
      </c>
      <c r="L30" s="39">
        <v>259693</v>
      </c>
      <c r="M30" s="39">
        <v>4000000</v>
      </c>
      <c r="N30" s="39">
        <v>800</v>
      </c>
      <c r="O30" s="39">
        <v>1000</v>
      </c>
      <c r="P30" s="39">
        <v>131000</v>
      </c>
      <c r="Q30" s="40">
        <f t="shared" si="0"/>
        <v>7348473</v>
      </c>
      <c r="R30" s="40">
        <f t="shared" si="1"/>
        <v>1396209.87</v>
      </c>
      <c r="S30" s="40">
        <f t="shared" si="2"/>
        <v>8744682.870000001</v>
      </c>
    </row>
    <row r="31" spans="1:19" ht="15.75" customHeight="1" x14ac:dyDescent="0.25">
      <c r="A31" s="88" t="s">
        <v>48</v>
      </c>
      <c r="B31" s="87">
        <v>1</v>
      </c>
      <c r="C31" s="39">
        <v>1099000</v>
      </c>
      <c r="D31" s="39">
        <v>420000</v>
      </c>
      <c r="E31" s="39">
        <v>631667</v>
      </c>
      <c r="F31" s="39">
        <v>91067</v>
      </c>
      <c r="G31" s="39">
        <v>58333</v>
      </c>
      <c r="H31" s="39">
        <v>149440</v>
      </c>
      <c r="I31" s="39">
        <v>442540</v>
      </c>
      <c r="J31" s="39">
        <v>145307</v>
      </c>
      <c r="K31" s="39">
        <v>60000</v>
      </c>
      <c r="L31" s="39">
        <v>259693</v>
      </c>
      <c r="M31" s="39">
        <v>6000000</v>
      </c>
      <c r="N31" s="39">
        <v>800</v>
      </c>
      <c r="O31" s="39">
        <v>1909333</v>
      </c>
      <c r="P31" s="39">
        <v>131000</v>
      </c>
      <c r="Q31" s="40">
        <f t="shared" si="0"/>
        <v>11398180</v>
      </c>
      <c r="R31" s="40">
        <f t="shared" si="1"/>
        <v>2165654.2000000002</v>
      </c>
      <c r="S31" s="40">
        <f t="shared" si="2"/>
        <v>13563834.199999999</v>
      </c>
    </row>
    <row r="32" spans="1:19" ht="15.75" customHeight="1" x14ac:dyDescent="0.25">
      <c r="A32" s="88" t="s">
        <v>49</v>
      </c>
      <c r="B32" s="87">
        <v>1</v>
      </c>
      <c r="C32" s="39">
        <v>1099000</v>
      </c>
      <c r="D32" s="39">
        <v>420000</v>
      </c>
      <c r="E32" s="39">
        <v>631667</v>
      </c>
      <c r="F32" s="39">
        <v>91067</v>
      </c>
      <c r="G32" s="39">
        <v>58333</v>
      </c>
      <c r="H32" s="39">
        <v>149440</v>
      </c>
      <c r="I32" s="39">
        <v>442540</v>
      </c>
      <c r="J32" s="39">
        <v>145307</v>
      </c>
      <c r="K32" s="39">
        <v>206667</v>
      </c>
      <c r="L32" s="39">
        <v>259693</v>
      </c>
      <c r="M32" s="39">
        <v>4000000</v>
      </c>
      <c r="N32" s="39">
        <v>800</v>
      </c>
      <c r="O32" s="39">
        <v>10000</v>
      </c>
      <c r="P32" s="39">
        <v>131000</v>
      </c>
      <c r="Q32" s="40">
        <f t="shared" si="0"/>
        <v>7645514</v>
      </c>
      <c r="R32" s="40">
        <f t="shared" si="1"/>
        <v>1452647.66</v>
      </c>
      <c r="S32" s="40">
        <f t="shared" si="2"/>
        <v>9098161.6600000001</v>
      </c>
    </row>
    <row r="33" spans="1:19" ht="15.75" customHeight="1" x14ac:dyDescent="0.25">
      <c r="A33" s="88" t="s">
        <v>50</v>
      </c>
      <c r="B33" s="87">
        <v>1</v>
      </c>
      <c r="C33" s="39">
        <v>1099000</v>
      </c>
      <c r="D33" s="39">
        <v>300000</v>
      </c>
      <c r="E33" s="39">
        <v>631667</v>
      </c>
      <c r="F33" s="39">
        <v>91067</v>
      </c>
      <c r="G33" s="39">
        <v>58333</v>
      </c>
      <c r="H33" s="39">
        <v>149440</v>
      </c>
      <c r="I33" s="39">
        <v>442540</v>
      </c>
      <c r="J33" s="39">
        <v>145307</v>
      </c>
      <c r="K33" s="39">
        <v>206667</v>
      </c>
      <c r="L33" s="39">
        <v>259693</v>
      </c>
      <c r="M33" s="39">
        <v>1000</v>
      </c>
      <c r="N33" s="39">
        <v>800</v>
      </c>
      <c r="O33" s="39">
        <v>1000</v>
      </c>
      <c r="P33" s="39">
        <v>131000</v>
      </c>
      <c r="Q33" s="40">
        <f t="shared" si="0"/>
        <v>3517514</v>
      </c>
      <c r="R33" s="40">
        <f t="shared" si="1"/>
        <v>668327.66</v>
      </c>
      <c r="S33" s="40">
        <f t="shared" si="2"/>
        <v>4185841.66</v>
      </c>
    </row>
    <row r="34" spans="1:19" x14ac:dyDescent="0.25">
      <c r="A34" s="88" t="s">
        <v>51</v>
      </c>
      <c r="B34" s="87">
        <v>1</v>
      </c>
      <c r="C34" s="39">
        <v>1099000</v>
      </c>
      <c r="D34" s="39">
        <v>420000</v>
      </c>
      <c r="E34" s="39">
        <v>631667</v>
      </c>
      <c r="F34" s="39">
        <v>45000</v>
      </c>
      <c r="G34" s="39">
        <v>58333</v>
      </c>
      <c r="H34" s="39">
        <v>149440</v>
      </c>
      <c r="I34" s="39">
        <v>120000</v>
      </c>
      <c r="J34" s="39">
        <v>145307</v>
      </c>
      <c r="K34" s="39">
        <v>60000</v>
      </c>
      <c r="L34" s="39">
        <v>259693</v>
      </c>
      <c r="M34" s="39">
        <v>6000000</v>
      </c>
      <c r="N34" s="39">
        <v>800</v>
      </c>
      <c r="O34" s="39">
        <v>1909333</v>
      </c>
      <c r="P34" s="39">
        <v>131000</v>
      </c>
      <c r="Q34" s="40">
        <f t="shared" si="0"/>
        <v>11029573</v>
      </c>
      <c r="R34" s="40">
        <f t="shared" si="1"/>
        <v>2095618.87</v>
      </c>
      <c r="S34" s="40">
        <f t="shared" si="2"/>
        <v>13125191.870000001</v>
      </c>
    </row>
    <row r="35" spans="1:19" ht="15.75" customHeight="1" x14ac:dyDescent="0.25">
      <c r="A35" s="88" t="s">
        <v>52</v>
      </c>
      <c r="B35" s="87">
        <v>1</v>
      </c>
      <c r="C35" s="39">
        <v>1099000</v>
      </c>
      <c r="D35" s="39">
        <v>420000</v>
      </c>
      <c r="E35" s="39">
        <v>631667</v>
      </c>
      <c r="F35" s="39">
        <v>91067</v>
      </c>
      <c r="G35" s="39">
        <v>58333</v>
      </c>
      <c r="H35" s="39">
        <v>149440</v>
      </c>
      <c r="I35" s="39">
        <v>120000</v>
      </c>
      <c r="J35" s="39">
        <v>90000</v>
      </c>
      <c r="K35" s="39">
        <v>60000</v>
      </c>
      <c r="L35" s="39">
        <v>259693</v>
      </c>
      <c r="M35" s="39">
        <v>4000000</v>
      </c>
      <c r="N35" s="39">
        <v>800</v>
      </c>
      <c r="O35" s="39">
        <v>1</v>
      </c>
      <c r="P35" s="39">
        <v>131000</v>
      </c>
      <c r="Q35" s="40">
        <f t="shared" si="0"/>
        <v>7111001</v>
      </c>
      <c r="R35" s="40">
        <f t="shared" si="1"/>
        <v>1351090.19</v>
      </c>
      <c r="S35" s="40">
        <f t="shared" si="2"/>
        <v>8462091.1899999995</v>
      </c>
    </row>
    <row r="36" spans="1:19" ht="15.75" customHeight="1" x14ac:dyDescent="0.25">
      <c r="A36" s="88" t="s">
        <v>53</v>
      </c>
      <c r="B36" s="87">
        <v>1</v>
      </c>
      <c r="C36" s="39">
        <v>1099000</v>
      </c>
      <c r="D36" s="39">
        <v>420000</v>
      </c>
      <c r="E36" s="39">
        <v>631667</v>
      </c>
      <c r="F36" s="39">
        <v>91067</v>
      </c>
      <c r="G36" s="39">
        <v>58333</v>
      </c>
      <c r="H36" s="39">
        <v>149440</v>
      </c>
      <c r="I36" s="39">
        <v>442540</v>
      </c>
      <c r="J36" s="39">
        <v>145307</v>
      </c>
      <c r="K36" s="39">
        <v>206667</v>
      </c>
      <c r="L36" s="39">
        <v>259693</v>
      </c>
      <c r="M36" s="39">
        <v>2000000</v>
      </c>
      <c r="N36" s="39">
        <v>800</v>
      </c>
      <c r="O36" s="39">
        <v>1909333</v>
      </c>
      <c r="P36" s="39">
        <v>131000</v>
      </c>
      <c r="Q36" s="40">
        <f t="shared" si="0"/>
        <v>7544847</v>
      </c>
      <c r="R36" s="40">
        <f t="shared" si="1"/>
        <v>1433520.93</v>
      </c>
      <c r="S36" s="40">
        <f t="shared" si="2"/>
        <v>8978367.9299999997</v>
      </c>
    </row>
    <row r="37" spans="1:19" x14ac:dyDescent="0.25">
      <c r="A37" s="88" t="s">
        <v>54</v>
      </c>
      <c r="B37" s="87">
        <v>1</v>
      </c>
      <c r="C37" s="39">
        <v>1099000</v>
      </c>
      <c r="D37" s="39">
        <v>511701</v>
      </c>
      <c r="E37" s="39">
        <v>631667</v>
      </c>
      <c r="F37" s="39">
        <v>91067</v>
      </c>
      <c r="G37" s="39">
        <v>58333</v>
      </c>
      <c r="H37" s="39">
        <v>149440</v>
      </c>
      <c r="I37" s="39">
        <v>442540</v>
      </c>
      <c r="J37" s="39">
        <v>145307</v>
      </c>
      <c r="K37" s="39">
        <v>206667</v>
      </c>
      <c r="L37" s="39">
        <v>259693</v>
      </c>
      <c r="M37" s="39">
        <v>8039200</v>
      </c>
      <c r="N37" s="39">
        <v>800</v>
      </c>
      <c r="O37" s="39">
        <v>1909333</v>
      </c>
      <c r="P37" s="39">
        <v>131000</v>
      </c>
      <c r="Q37" s="40">
        <f t="shared" si="0"/>
        <v>13675748</v>
      </c>
      <c r="R37" s="40">
        <f t="shared" si="1"/>
        <v>2598392.12</v>
      </c>
      <c r="S37" s="40">
        <f t="shared" si="2"/>
        <v>16274140.120000001</v>
      </c>
    </row>
    <row r="38" spans="1:19" x14ac:dyDescent="0.25">
      <c r="A38" s="88" t="s">
        <v>55</v>
      </c>
      <c r="B38" s="87">
        <v>1</v>
      </c>
      <c r="C38" s="39">
        <v>1099000</v>
      </c>
      <c r="D38" s="39">
        <v>511701</v>
      </c>
      <c r="E38" s="39">
        <v>1</v>
      </c>
      <c r="F38" s="39">
        <v>1</v>
      </c>
      <c r="G38" s="39">
        <v>1</v>
      </c>
      <c r="H38" s="39">
        <v>1</v>
      </c>
      <c r="I38" s="39">
        <v>1</v>
      </c>
      <c r="J38" s="39">
        <v>1</v>
      </c>
      <c r="K38" s="39">
        <v>1</v>
      </c>
      <c r="L38" s="39">
        <v>1</v>
      </c>
      <c r="M38" s="39">
        <v>8039200</v>
      </c>
      <c r="N38" s="39">
        <v>800</v>
      </c>
      <c r="O38" s="39">
        <v>1</v>
      </c>
      <c r="P38" s="39">
        <v>131000</v>
      </c>
      <c r="Q38" s="40">
        <f t="shared" si="0"/>
        <v>9781710</v>
      </c>
      <c r="R38" s="40">
        <f t="shared" si="1"/>
        <v>1858524.9</v>
      </c>
      <c r="S38" s="40">
        <f t="shared" si="2"/>
        <v>11640234.9</v>
      </c>
    </row>
    <row r="39" spans="1:19" ht="15.75" customHeight="1" x14ac:dyDescent="0.25">
      <c r="A39" s="88" t="s">
        <v>56</v>
      </c>
      <c r="B39" s="87">
        <v>1</v>
      </c>
      <c r="C39" s="39">
        <v>1099000</v>
      </c>
      <c r="D39" s="39">
        <v>511701</v>
      </c>
      <c r="E39" s="39">
        <v>631667</v>
      </c>
      <c r="F39" s="39">
        <v>91067</v>
      </c>
      <c r="G39" s="39">
        <v>58333</v>
      </c>
      <c r="H39" s="39">
        <v>149440</v>
      </c>
      <c r="I39" s="39">
        <v>442540</v>
      </c>
      <c r="J39" s="39">
        <v>145307</v>
      </c>
      <c r="K39" s="39">
        <v>206667</v>
      </c>
      <c r="L39" s="39">
        <v>259693</v>
      </c>
      <c r="M39" s="39">
        <v>8039200</v>
      </c>
      <c r="N39" s="39">
        <v>800</v>
      </c>
      <c r="O39" s="39">
        <v>1</v>
      </c>
      <c r="P39" s="39">
        <v>131000</v>
      </c>
      <c r="Q39" s="40">
        <f t="shared" si="0"/>
        <v>11766416</v>
      </c>
      <c r="R39" s="40">
        <f t="shared" si="1"/>
        <v>2235619.04</v>
      </c>
      <c r="S39" s="40">
        <f t="shared" si="2"/>
        <v>14002035.039999999</v>
      </c>
    </row>
    <row r="40" spans="1:19" x14ac:dyDescent="0.25">
      <c r="A40" s="88" t="s">
        <v>57</v>
      </c>
      <c r="B40" s="87">
        <v>1</v>
      </c>
      <c r="C40" s="39">
        <v>1099000</v>
      </c>
      <c r="D40" s="39">
        <v>511701</v>
      </c>
      <c r="E40" s="39">
        <v>1</v>
      </c>
      <c r="F40" s="39">
        <v>1</v>
      </c>
      <c r="G40" s="39">
        <v>1</v>
      </c>
      <c r="H40" s="39">
        <v>1</v>
      </c>
      <c r="I40" s="39">
        <v>1</v>
      </c>
      <c r="J40" s="39">
        <v>1</v>
      </c>
      <c r="K40" s="39">
        <v>1</v>
      </c>
      <c r="L40" s="39">
        <v>259693</v>
      </c>
      <c r="M40" s="39">
        <v>8039200</v>
      </c>
      <c r="N40" s="39">
        <v>800</v>
      </c>
      <c r="O40" s="39">
        <v>1</v>
      </c>
      <c r="P40" s="39">
        <v>131000</v>
      </c>
      <c r="Q40" s="40">
        <f t="shared" si="0"/>
        <v>10041402</v>
      </c>
      <c r="R40" s="40">
        <f t="shared" si="1"/>
        <v>1907866.3800000001</v>
      </c>
      <c r="S40" s="40">
        <f t="shared" si="2"/>
        <v>11949268.380000001</v>
      </c>
    </row>
    <row r="41" spans="1:19" ht="15.75" customHeight="1" x14ac:dyDescent="0.25">
      <c r="A41" s="88" t="s">
        <v>58</v>
      </c>
      <c r="B41" s="87">
        <v>1</v>
      </c>
      <c r="C41" s="39">
        <v>1099000</v>
      </c>
      <c r="D41" s="39">
        <v>420000</v>
      </c>
      <c r="E41" s="39">
        <v>631667</v>
      </c>
      <c r="F41" s="39">
        <v>91067</v>
      </c>
      <c r="G41" s="39">
        <v>58333</v>
      </c>
      <c r="H41" s="39">
        <v>149440</v>
      </c>
      <c r="I41" s="39">
        <v>60000</v>
      </c>
      <c r="J41" s="39">
        <v>60000</v>
      </c>
      <c r="K41" s="39">
        <v>206667</v>
      </c>
      <c r="L41" s="39">
        <v>259693</v>
      </c>
      <c r="M41" s="39">
        <v>4000000</v>
      </c>
      <c r="N41" s="39">
        <v>800</v>
      </c>
      <c r="O41" s="39">
        <v>1</v>
      </c>
      <c r="P41" s="39">
        <v>131000</v>
      </c>
      <c r="Q41" s="40">
        <f t="shared" si="0"/>
        <v>7167668</v>
      </c>
      <c r="R41" s="40">
        <f t="shared" si="1"/>
        <v>1361856.92</v>
      </c>
      <c r="S41" s="40">
        <f t="shared" si="2"/>
        <v>8529524.9199999999</v>
      </c>
    </row>
    <row r="42" spans="1:19" ht="15.75" customHeight="1" x14ac:dyDescent="0.25">
      <c r="A42" s="88" t="s">
        <v>59</v>
      </c>
      <c r="B42" s="87">
        <v>1</v>
      </c>
      <c r="C42" s="39">
        <v>1099000</v>
      </c>
      <c r="D42" s="39">
        <v>420000</v>
      </c>
      <c r="E42" s="39">
        <v>631667</v>
      </c>
      <c r="F42" s="39">
        <v>91067</v>
      </c>
      <c r="G42" s="39">
        <v>58333</v>
      </c>
      <c r="H42" s="39">
        <v>149440</v>
      </c>
      <c r="I42" s="39">
        <v>150000</v>
      </c>
      <c r="J42" s="39">
        <v>145307</v>
      </c>
      <c r="K42" s="39">
        <v>60000</v>
      </c>
      <c r="L42" s="39">
        <v>60000</v>
      </c>
      <c r="M42" s="39">
        <v>8039200</v>
      </c>
      <c r="N42" s="39">
        <v>800</v>
      </c>
      <c r="O42" s="39">
        <v>1</v>
      </c>
      <c r="P42" s="39">
        <v>131000</v>
      </c>
      <c r="Q42" s="40">
        <f t="shared" si="0"/>
        <v>11035815</v>
      </c>
      <c r="R42" s="40">
        <f t="shared" si="1"/>
        <v>2096804.85</v>
      </c>
      <c r="S42" s="40">
        <f t="shared" si="2"/>
        <v>13132619.85</v>
      </c>
    </row>
    <row r="43" spans="1:19" ht="15.75" customHeight="1" x14ac:dyDescent="0.25">
      <c r="A43" s="86" t="s">
        <v>60</v>
      </c>
      <c r="B43" s="87">
        <v>1</v>
      </c>
      <c r="C43" s="39">
        <v>1099000</v>
      </c>
      <c r="D43" s="39">
        <v>511701</v>
      </c>
      <c r="E43" s="39">
        <v>631667</v>
      </c>
      <c r="F43" s="39">
        <v>91067</v>
      </c>
      <c r="G43" s="39">
        <v>58333</v>
      </c>
      <c r="H43" s="39">
        <v>149440</v>
      </c>
      <c r="I43" s="39">
        <v>442540</v>
      </c>
      <c r="J43" s="39">
        <v>145307</v>
      </c>
      <c r="K43" s="39">
        <v>206667</v>
      </c>
      <c r="L43" s="39">
        <v>259693</v>
      </c>
      <c r="M43" s="39">
        <v>4000000</v>
      </c>
      <c r="N43" s="39">
        <v>800</v>
      </c>
      <c r="O43" s="39">
        <v>1</v>
      </c>
      <c r="P43" s="39">
        <v>131000</v>
      </c>
      <c r="Q43" s="40">
        <f t="shared" si="0"/>
        <v>7727216</v>
      </c>
      <c r="R43" s="40">
        <f t="shared" si="1"/>
        <v>1468171.04</v>
      </c>
      <c r="S43" s="40">
        <f t="shared" si="2"/>
        <v>9195387.0399999991</v>
      </c>
    </row>
    <row r="44" spans="1:19" ht="15.75" customHeight="1" x14ac:dyDescent="0.25">
      <c r="A44" s="86" t="s">
        <v>61</v>
      </c>
      <c r="B44" s="87">
        <v>1</v>
      </c>
      <c r="C44" s="39">
        <v>1099000</v>
      </c>
      <c r="D44" s="39">
        <v>511701</v>
      </c>
      <c r="E44" s="39">
        <v>550000</v>
      </c>
      <c r="F44" s="39">
        <v>91067</v>
      </c>
      <c r="G44" s="39">
        <v>40000</v>
      </c>
      <c r="H44" s="39">
        <v>45000</v>
      </c>
      <c r="I44" s="39">
        <v>120000</v>
      </c>
      <c r="J44" s="39">
        <v>90000</v>
      </c>
      <c r="K44" s="39">
        <v>60000</v>
      </c>
      <c r="L44" s="39">
        <v>60000</v>
      </c>
      <c r="M44" s="39">
        <v>4000000</v>
      </c>
      <c r="N44" s="39">
        <v>800</v>
      </c>
      <c r="O44" s="39">
        <v>1</v>
      </c>
      <c r="P44" s="39">
        <v>131000</v>
      </c>
      <c r="Q44" s="40">
        <f t="shared" si="0"/>
        <v>6798569</v>
      </c>
      <c r="R44" s="40">
        <f t="shared" si="1"/>
        <v>1291728.1100000001</v>
      </c>
      <c r="S44" s="40">
        <f t="shared" si="2"/>
        <v>8090297.1100000003</v>
      </c>
    </row>
    <row r="45" spans="1:19" x14ac:dyDescent="0.25">
      <c r="A45" s="86" t="s">
        <v>62</v>
      </c>
      <c r="B45" s="87">
        <v>1</v>
      </c>
      <c r="C45" s="39">
        <v>1099000</v>
      </c>
      <c r="D45" s="39">
        <v>511701</v>
      </c>
      <c r="E45" s="39">
        <v>300000</v>
      </c>
      <c r="F45" s="39">
        <v>80000</v>
      </c>
      <c r="G45" s="39">
        <v>58333</v>
      </c>
      <c r="H45" s="39">
        <v>149440</v>
      </c>
      <c r="I45" s="39">
        <v>100000</v>
      </c>
      <c r="J45" s="39">
        <v>60000</v>
      </c>
      <c r="K45" s="39">
        <v>100000</v>
      </c>
      <c r="L45" s="39">
        <v>100000</v>
      </c>
      <c r="M45" s="39">
        <v>1</v>
      </c>
      <c r="N45" s="39">
        <v>800</v>
      </c>
      <c r="O45" s="39">
        <v>1</v>
      </c>
      <c r="P45" s="39">
        <v>131000</v>
      </c>
      <c r="Q45" s="40">
        <f t="shared" si="0"/>
        <v>2690276</v>
      </c>
      <c r="R45" s="40">
        <f t="shared" si="1"/>
        <v>511152.44</v>
      </c>
      <c r="S45" s="40">
        <f t="shared" si="2"/>
        <v>3201428.44</v>
      </c>
    </row>
    <row r="46" spans="1:19" ht="15.75" customHeight="1" x14ac:dyDescent="0.25">
      <c r="A46" s="86" t="s">
        <v>63</v>
      </c>
      <c r="B46" s="87">
        <v>1</v>
      </c>
      <c r="C46" s="39">
        <v>1099000</v>
      </c>
      <c r="D46" s="39">
        <v>420000</v>
      </c>
      <c r="E46" s="39">
        <v>1</v>
      </c>
      <c r="F46" s="39">
        <v>1</v>
      </c>
      <c r="G46" s="39">
        <v>1</v>
      </c>
      <c r="H46" s="39">
        <v>1</v>
      </c>
      <c r="I46" s="39">
        <v>1</v>
      </c>
      <c r="J46" s="39">
        <v>1</v>
      </c>
      <c r="K46" s="39">
        <v>1</v>
      </c>
      <c r="L46" s="39">
        <v>1</v>
      </c>
      <c r="M46" s="39">
        <v>8039200</v>
      </c>
      <c r="N46" s="39">
        <v>800</v>
      </c>
      <c r="O46" s="39">
        <v>1</v>
      </c>
      <c r="P46" s="39">
        <v>131000</v>
      </c>
      <c r="Q46" s="40">
        <f t="shared" si="0"/>
        <v>9690009</v>
      </c>
      <c r="R46" s="40">
        <f t="shared" si="1"/>
        <v>1841101.71</v>
      </c>
      <c r="S46" s="40">
        <f t="shared" si="2"/>
        <v>11531110.710000001</v>
      </c>
    </row>
    <row r="47" spans="1:19" ht="15.75" customHeight="1" x14ac:dyDescent="0.25">
      <c r="A47" s="86" t="s">
        <v>64</v>
      </c>
      <c r="B47" s="87">
        <v>1</v>
      </c>
      <c r="C47" s="39">
        <v>1099000</v>
      </c>
      <c r="D47" s="39">
        <v>420000</v>
      </c>
      <c r="E47" s="39">
        <v>420000</v>
      </c>
      <c r="F47" s="39">
        <v>91067</v>
      </c>
      <c r="G47" s="39">
        <v>58333</v>
      </c>
      <c r="H47" s="39">
        <v>149440</v>
      </c>
      <c r="I47" s="39">
        <v>150000</v>
      </c>
      <c r="J47" s="39">
        <v>60000</v>
      </c>
      <c r="K47" s="39">
        <v>60000</v>
      </c>
      <c r="L47" s="39">
        <v>60000</v>
      </c>
      <c r="M47" s="39">
        <v>1</v>
      </c>
      <c r="N47" s="39">
        <v>800</v>
      </c>
      <c r="O47" s="39">
        <v>1909333</v>
      </c>
      <c r="P47" s="39">
        <v>131000</v>
      </c>
      <c r="Q47" s="40">
        <f t="shared" si="0"/>
        <v>4608974</v>
      </c>
      <c r="R47" s="40">
        <f t="shared" si="1"/>
        <v>875705.06</v>
      </c>
      <c r="S47" s="40">
        <f t="shared" si="2"/>
        <v>5484679.0600000005</v>
      </c>
    </row>
    <row r="48" spans="1:19" ht="15.75" customHeight="1" x14ac:dyDescent="0.25">
      <c r="A48" s="86" t="s">
        <v>65</v>
      </c>
      <c r="B48" s="87">
        <v>1</v>
      </c>
      <c r="C48" s="39">
        <v>1099000</v>
      </c>
      <c r="D48" s="39">
        <v>420000</v>
      </c>
      <c r="E48" s="39">
        <v>1</v>
      </c>
      <c r="F48" s="39">
        <v>1</v>
      </c>
      <c r="G48" s="39">
        <v>1</v>
      </c>
      <c r="H48" s="39">
        <v>1</v>
      </c>
      <c r="I48" s="39">
        <v>1</v>
      </c>
      <c r="J48" s="39">
        <v>1</v>
      </c>
      <c r="K48" s="39">
        <v>1</v>
      </c>
      <c r="L48" s="39">
        <v>1</v>
      </c>
      <c r="M48" s="39">
        <v>8039200</v>
      </c>
      <c r="N48" s="39">
        <v>800</v>
      </c>
      <c r="O48" s="39">
        <v>1</v>
      </c>
      <c r="P48" s="39">
        <v>131000</v>
      </c>
      <c r="Q48" s="40">
        <f t="shared" si="0"/>
        <v>9690009</v>
      </c>
      <c r="R48" s="40">
        <f t="shared" si="1"/>
        <v>1841101.71</v>
      </c>
      <c r="S48" s="40">
        <f t="shared" si="2"/>
        <v>11531110.710000001</v>
      </c>
    </row>
    <row r="49" spans="1:19" ht="15.75" customHeight="1" x14ac:dyDescent="0.25">
      <c r="A49" s="88" t="s">
        <v>66</v>
      </c>
      <c r="B49" s="87">
        <v>1</v>
      </c>
      <c r="C49" s="39">
        <v>1099000</v>
      </c>
      <c r="D49" s="39">
        <v>420000</v>
      </c>
      <c r="E49" s="39">
        <v>631667</v>
      </c>
      <c r="F49" s="39">
        <v>91067</v>
      </c>
      <c r="G49" s="39">
        <v>58333</v>
      </c>
      <c r="H49" s="39">
        <v>149440</v>
      </c>
      <c r="I49" s="39">
        <v>442540</v>
      </c>
      <c r="J49" s="39">
        <v>145307</v>
      </c>
      <c r="K49" s="39">
        <v>206667</v>
      </c>
      <c r="L49" s="39">
        <v>259693</v>
      </c>
      <c r="M49" s="39">
        <v>4000000</v>
      </c>
      <c r="N49" s="39">
        <v>800</v>
      </c>
      <c r="O49" s="39">
        <v>1</v>
      </c>
      <c r="P49" s="39">
        <v>131000</v>
      </c>
      <c r="Q49" s="40">
        <f t="shared" si="0"/>
        <v>7635515</v>
      </c>
      <c r="R49" s="40">
        <f t="shared" si="1"/>
        <v>1450747.85</v>
      </c>
      <c r="S49" s="40">
        <f t="shared" si="2"/>
        <v>9086262.8499999996</v>
      </c>
    </row>
    <row r="50" spans="1:19" ht="15.75" customHeight="1" x14ac:dyDescent="0.25">
      <c r="A50" s="88" t="s">
        <v>67</v>
      </c>
      <c r="B50" s="87">
        <v>1</v>
      </c>
      <c r="C50" s="39">
        <v>1099000</v>
      </c>
      <c r="D50" s="39">
        <v>511701</v>
      </c>
      <c r="E50" s="39">
        <v>631667</v>
      </c>
      <c r="F50" s="39">
        <v>91067</v>
      </c>
      <c r="G50" s="39">
        <v>58333</v>
      </c>
      <c r="H50" s="39">
        <v>149440</v>
      </c>
      <c r="I50" s="39">
        <v>220000</v>
      </c>
      <c r="J50" s="39">
        <v>145307</v>
      </c>
      <c r="K50" s="39">
        <v>60000</v>
      </c>
      <c r="L50" s="39">
        <v>259693</v>
      </c>
      <c r="M50" s="39">
        <v>4000000</v>
      </c>
      <c r="N50" s="39">
        <v>800</v>
      </c>
      <c r="O50" s="39">
        <v>1909333</v>
      </c>
      <c r="P50" s="39">
        <v>131000</v>
      </c>
      <c r="Q50" s="40">
        <f t="shared" si="0"/>
        <v>9267341</v>
      </c>
      <c r="R50" s="40">
        <f t="shared" si="1"/>
        <v>1760794.79</v>
      </c>
      <c r="S50" s="40">
        <f t="shared" si="2"/>
        <v>11028135.789999999</v>
      </c>
    </row>
    <row r="51" spans="1:19" ht="15.75" customHeight="1" x14ac:dyDescent="0.25">
      <c r="A51" s="88" t="s">
        <v>68</v>
      </c>
      <c r="B51" s="87">
        <v>1</v>
      </c>
      <c r="C51" s="39">
        <v>1099000</v>
      </c>
      <c r="D51" s="39">
        <v>420000</v>
      </c>
      <c r="E51" s="39">
        <v>300000</v>
      </c>
      <c r="F51" s="39">
        <v>50000</v>
      </c>
      <c r="G51" s="39">
        <v>2000</v>
      </c>
      <c r="H51" s="39">
        <v>2000</v>
      </c>
      <c r="I51" s="39">
        <v>2000</v>
      </c>
      <c r="J51" s="39">
        <v>2000</v>
      </c>
      <c r="K51" s="39">
        <v>1</v>
      </c>
      <c r="L51" s="39">
        <v>1</v>
      </c>
      <c r="M51" s="39">
        <v>1</v>
      </c>
      <c r="N51" s="39">
        <v>800</v>
      </c>
      <c r="O51" s="39">
        <v>1</v>
      </c>
      <c r="P51" s="39">
        <v>131000</v>
      </c>
      <c r="Q51" s="40">
        <f t="shared" si="0"/>
        <v>2008804</v>
      </c>
      <c r="R51" s="40">
        <f t="shared" si="1"/>
        <v>381672.76</v>
      </c>
      <c r="S51" s="40">
        <f t="shared" si="2"/>
        <v>2390476.7599999998</v>
      </c>
    </row>
    <row r="52" spans="1:19" ht="15.75" customHeight="1" x14ac:dyDescent="0.25">
      <c r="A52" s="88" t="s">
        <v>69</v>
      </c>
      <c r="B52" s="87">
        <v>1</v>
      </c>
      <c r="C52" s="39">
        <v>1099000</v>
      </c>
      <c r="D52" s="39">
        <v>511701</v>
      </c>
      <c r="E52" s="39">
        <v>631667</v>
      </c>
      <c r="F52" s="39">
        <v>91067</v>
      </c>
      <c r="G52" s="39">
        <v>58333</v>
      </c>
      <c r="H52" s="39">
        <v>149440</v>
      </c>
      <c r="I52" s="39">
        <v>442540</v>
      </c>
      <c r="J52" s="39">
        <v>145307</v>
      </c>
      <c r="K52" s="39">
        <v>206667</v>
      </c>
      <c r="L52" s="39">
        <v>259693</v>
      </c>
      <c r="M52" s="39">
        <v>8039200</v>
      </c>
      <c r="N52" s="39">
        <v>800</v>
      </c>
      <c r="O52" s="39">
        <v>1909333</v>
      </c>
      <c r="P52" s="39">
        <v>131000</v>
      </c>
      <c r="Q52" s="40">
        <f t="shared" si="0"/>
        <v>13675748</v>
      </c>
      <c r="R52" s="40">
        <f t="shared" si="1"/>
        <v>2598392.12</v>
      </c>
      <c r="S52" s="40">
        <f t="shared" si="2"/>
        <v>16274140.120000001</v>
      </c>
    </row>
    <row r="53" spans="1:19" x14ac:dyDescent="0.25">
      <c r="A53" s="88" t="s">
        <v>70</v>
      </c>
      <c r="B53" s="87">
        <v>1</v>
      </c>
      <c r="C53" s="39">
        <v>1099000</v>
      </c>
      <c r="D53" s="39">
        <v>420000</v>
      </c>
      <c r="E53" s="39">
        <v>450000</v>
      </c>
      <c r="F53" s="39">
        <v>35000</v>
      </c>
      <c r="G53" s="39">
        <v>35000</v>
      </c>
      <c r="H53" s="39">
        <v>149440</v>
      </c>
      <c r="I53" s="39">
        <v>220000</v>
      </c>
      <c r="J53" s="39">
        <v>95000</v>
      </c>
      <c r="K53" s="39">
        <v>60000</v>
      </c>
      <c r="L53" s="39">
        <v>259693</v>
      </c>
      <c r="M53" s="39">
        <v>1</v>
      </c>
      <c r="N53" s="39">
        <v>800</v>
      </c>
      <c r="O53" s="39">
        <v>1909333</v>
      </c>
      <c r="P53" s="39">
        <v>131000</v>
      </c>
      <c r="Q53" s="40">
        <f t="shared" si="0"/>
        <v>4864267</v>
      </c>
      <c r="R53" s="40">
        <f t="shared" si="1"/>
        <v>924210.73</v>
      </c>
      <c r="S53" s="40">
        <f t="shared" si="2"/>
        <v>5788477.7300000004</v>
      </c>
    </row>
    <row r="54" spans="1:19" x14ac:dyDescent="0.25">
      <c r="A54" s="88" t="s">
        <v>71</v>
      </c>
      <c r="B54" s="87">
        <v>1</v>
      </c>
      <c r="C54" s="39">
        <v>1099000</v>
      </c>
      <c r="D54" s="39">
        <v>511701</v>
      </c>
      <c r="E54" s="39">
        <v>631667</v>
      </c>
      <c r="F54" s="39">
        <v>91067</v>
      </c>
      <c r="G54" s="39">
        <v>58333</v>
      </c>
      <c r="H54" s="39">
        <v>149440</v>
      </c>
      <c r="I54" s="39">
        <v>225000</v>
      </c>
      <c r="J54" s="39">
        <v>90000</v>
      </c>
      <c r="K54" s="39">
        <v>60000</v>
      </c>
      <c r="L54" s="39">
        <v>259693</v>
      </c>
      <c r="M54" s="39">
        <v>4000000</v>
      </c>
      <c r="N54" s="39">
        <v>800</v>
      </c>
      <c r="O54" s="39">
        <v>1</v>
      </c>
      <c r="P54" s="39">
        <v>131000</v>
      </c>
      <c r="Q54" s="40">
        <f t="shared" si="0"/>
        <v>7307702</v>
      </c>
      <c r="R54" s="40">
        <f t="shared" si="1"/>
        <v>1388463.3800000001</v>
      </c>
      <c r="S54" s="40">
        <f t="shared" si="2"/>
        <v>8696165.3800000008</v>
      </c>
    </row>
    <row r="55" spans="1:19" ht="15.75" customHeight="1" x14ac:dyDescent="0.25">
      <c r="A55" s="88" t="s">
        <v>72</v>
      </c>
      <c r="B55" s="87">
        <v>1</v>
      </c>
      <c r="C55" s="39">
        <v>1099000</v>
      </c>
      <c r="D55" s="39">
        <v>511701</v>
      </c>
      <c r="E55" s="39">
        <v>631667</v>
      </c>
      <c r="F55" s="39">
        <v>91067</v>
      </c>
      <c r="G55" s="39">
        <v>58333</v>
      </c>
      <c r="H55" s="39">
        <v>149440</v>
      </c>
      <c r="I55" s="39">
        <v>220000</v>
      </c>
      <c r="J55" s="39">
        <v>90000</v>
      </c>
      <c r="K55" s="39">
        <v>206667</v>
      </c>
      <c r="L55" s="39">
        <v>259693</v>
      </c>
      <c r="M55" s="39">
        <v>2000000</v>
      </c>
      <c r="N55" s="39">
        <v>800</v>
      </c>
      <c r="O55" s="39">
        <v>1</v>
      </c>
      <c r="P55" s="39">
        <v>131000</v>
      </c>
      <c r="Q55" s="40">
        <f t="shared" si="0"/>
        <v>5449369</v>
      </c>
      <c r="R55" s="40">
        <f t="shared" si="1"/>
        <v>1035380.11</v>
      </c>
      <c r="S55" s="40">
        <f t="shared" si="2"/>
        <v>6484749.1100000003</v>
      </c>
    </row>
    <row r="56" spans="1:19" ht="15.75" customHeight="1" x14ac:dyDescent="0.25">
      <c r="A56" s="88" t="s">
        <v>73</v>
      </c>
      <c r="B56" s="87">
        <v>1</v>
      </c>
      <c r="C56" s="39">
        <v>1099000</v>
      </c>
      <c r="D56" s="39">
        <v>420000</v>
      </c>
      <c r="E56" s="39">
        <v>631667</v>
      </c>
      <c r="F56" s="39">
        <v>45000</v>
      </c>
      <c r="G56" s="39">
        <v>32000</v>
      </c>
      <c r="H56" s="39">
        <v>149440</v>
      </c>
      <c r="I56" s="39">
        <v>442540</v>
      </c>
      <c r="J56" s="39">
        <v>145307</v>
      </c>
      <c r="K56" s="39">
        <v>206667</v>
      </c>
      <c r="L56" s="39">
        <v>259693</v>
      </c>
      <c r="M56" s="39">
        <v>4000000</v>
      </c>
      <c r="N56" s="39">
        <v>800</v>
      </c>
      <c r="O56" s="39">
        <v>1200000</v>
      </c>
      <c r="P56" s="39">
        <v>131000</v>
      </c>
      <c r="Q56" s="40">
        <f t="shared" si="0"/>
        <v>8763114</v>
      </c>
      <c r="R56" s="40">
        <f t="shared" si="1"/>
        <v>1664991.66</v>
      </c>
      <c r="S56" s="40">
        <f t="shared" si="2"/>
        <v>10428105.66</v>
      </c>
    </row>
    <row r="57" spans="1:19" ht="15.75" customHeight="1" x14ac:dyDescent="0.25">
      <c r="A57" s="88" t="s">
        <v>74</v>
      </c>
      <c r="B57" s="87">
        <v>1</v>
      </c>
      <c r="C57" s="39">
        <v>1099000</v>
      </c>
      <c r="D57" s="39">
        <v>511701</v>
      </c>
      <c r="E57" s="39">
        <v>631667</v>
      </c>
      <c r="F57" s="39">
        <v>91067</v>
      </c>
      <c r="G57" s="39">
        <v>58333</v>
      </c>
      <c r="H57" s="39">
        <v>149440</v>
      </c>
      <c r="I57" s="39">
        <v>225000</v>
      </c>
      <c r="J57" s="39">
        <v>145307</v>
      </c>
      <c r="K57" s="39">
        <v>206667</v>
      </c>
      <c r="L57" s="39">
        <v>259693</v>
      </c>
      <c r="M57" s="39">
        <v>6000000</v>
      </c>
      <c r="N57" s="39">
        <v>800</v>
      </c>
      <c r="O57" s="39">
        <v>1909333</v>
      </c>
      <c r="P57" s="39">
        <v>131000</v>
      </c>
      <c r="Q57" s="40">
        <f t="shared" si="0"/>
        <v>11419008</v>
      </c>
      <c r="R57" s="40">
        <f t="shared" si="1"/>
        <v>2169611.52</v>
      </c>
      <c r="S57" s="40">
        <f t="shared" si="2"/>
        <v>13588619.52</v>
      </c>
    </row>
    <row r="58" spans="1:19" ht="15.75" customHeight="1" x14ac:dyDescent="0.25">
      <c r="A58" s="88" t="s">
        <v>75</v>
      </c>
      <c r="B58" s="87">
        <v>1</v>
      </c>
      <c r="C58" s="39">
        <v>1099000</v>
      </c>
      <c r="D58" s="39">
        <v>511701</v>
      </c>
      <c r="E58" s="39">
        <v>631667</v>
      </c>
      <c r="F58" s="39">
        <v>91067</v>
      </c>
      <c r="G58" s="39">
        <v>58333</v>
      </c>
      <c r="H58" s="39">
        <v>149440</v>
      </c>
      <c r="I58" s="39">
        <v>225000</v>
      </c>
      <c r="J58" s="39">
        <v>145307</v>
      </c>
      <c r="K58" s="39">
        <v>206667</v>
      </c>
      <c r="L58" s="39">
        <v>259693</v>
      </c>
      <c r="M58" s="39">
        <v>6000000</v>
      </c>
      <c r="N58" s="39">
        <v>800</v>
      </c>
      <c r="O58" s="39">
        <v>1909333</v>
      </c>
      <c r="P58" s="39">
        <v>131000</v>
      </c>
      <c r="Q58" s="40">
        <f t="shared" si="0"/>
        <v>11419008</v>
      </c>
      <c r="R58" s="40">
        <f t="shared" si="1"/>
        <v>2169611.52</v>
      </c>
      <c r="S58" s="40">
        <f t="shared" si="2"/>
        <v>13588619.52</v>
      </c>
    </row>
    <row r="59" spans="1:19" ht="15.75" customHeight="1" x14ac:dyDescent="0.25">
      <c r="A59" s="88" t="s">
        <v>76</v>
      </c>
      <c r="B59" s="87">
        <v>1</v>
      </c>
      <c r="C59" s="39">
        <v>1099000</v>
      </c>
      <c r="D59" s="39">
        <v>511701</v>
      </c>
      <c r="E59" s="39">
        <v>631667</v>
      </c>
      <c r="F59" s="39">
        <v>91067</v>
      </c>
      <c r="G59" s="39">
        <v>58333</v>
      </c>
      <c r="H59" s="39">
        <v>149440</v>
      </c>
      <c r="I59" s="39">
        <v>442540</v>
      </c>
      <c r="J59" s="39">
        <v>145307</v>
      </c>
      <c r="K59" s="39">
        <v>206667</v>
      </c>
      <c r="L59" s="39">
        <v>259693</v>
      </c>
      <c r="M59" s="39">
        <v>8039200</v>
      </c>
      <c r="N59" s="39">
        <v>800</v>
      </c>
      <c r="O59" s="39">
        <v>1000</v>
      </c>
      <c r="P59" s="39">
        <v>131000</v>
      </c>
      <c r="Q59" s="40">
        <f t="shared" si="0"/>
        <v>11767415</v>
      </c>
      <c r="R59" s="40">
        <f t="shared" si="1"/>
        <v>2235808.85</v>
      </c>
      <c r="S59" s="40">
        <f t="shared" si="2"/>
        <v>14003223.85</v>
      </c>
    </row>
    <row r="60" spans="1:19" ht="15.75" customHeight="1" x14ac:dyDescent="0.25">
      <c r="A60" s="88" t="s">
        <v>77</v>
      </c>
      <c r="B60" s="87">
        <v>1</v>
      </c>
      <c r="C60" s="39">
        <v>1099000</v>
      </c>
      <c r="D60" s="39">
        <v>100000</v>
      </c>
      <c r="E60" s="39">
        <v>1000</v>
      </c>
      <c r="F60" s="39">
        <v>1000</v>
      </c>
      <c r="G60" s="39">
        <v>1000</v>
      </c>
      <c r="H60" s="39">
        <v>1000</v>
      </c>
      <c r="I60" s="39">
        <v>1000</v>
      </c>
      <c r="J60" s="39">
        <v>1000</v>
      </c>
      <c r="K60" s="39">
        <v>1000</v>
      </c>
      <c r="L60" s="39">
        <v>1000</v>
      </c>
      <c r="M60" s="39">
        <v>8039200</v>
      </c>
      <c r="N60" s="39">
        <v>800</v>
      </c>
      <c r="O60" s="39">
        <v>1000</v>
      </c>
      <c r="P60" s="39">
        <v>10000</v>
      </c>
      <c r="Q60" s="40">
        <f t="shared" si="0"/>
        <v>9258000</v>
      </c>
      <c r="R60" s="40">
        <f t="shared" si="1"/>
        <v>1759020</v>
      </c>
      <c r="S60" s="40">
        <f t="shared" si="2"/>
        <v>11017020</v>
      </c>
    </row>
    <row r="61" spans="1:19" ht="15.75" customHeight="1" x14ac:dyDescent="0.25">
      <c r="A61" s="88" t="s">
        <v>78</v>
      </c>
      <c r="B61" s="87">
        <v>1</v>
      </c>
      <c r="C61" s="39">
        <v>1099000</v>
      </c>
      <c r="D61" s="39">
        <v>100000</v>
      </c>
      <c r="E61" s="39">
        <v>350000</v>
      </c>
      <c r="F61" s="39">
        <v>30000</v>
      </c>
      <c r="G61" s="39">
        <v>1000</v>
      </c>
      <c r="H61" s="39">
        <v>100000</v>
      </c>
      <c r="I61" s="39">
        <v>442540</v>
      </c>
      <c r="J61" s="39">
        <v>145307</v>
      </c>
      <c r="K61" s="39">
        <v>150000</v>
      </c>
      <c r="L61" s="39">
        <v>200000</v>
      </c>
      <c r="M61" s="39">
        <v>4000000</v>
      </c>
      <c r="N61" s="39">
        <v>800</v>
      </c>
      <c r="O61" s="39">
        <v>1000</v>
      </c>
      <c r="P61" s="39">
        <v>10000</v>
      </c>
      <c r="Q61" s="40">
        <f t="shared" si="0"/>
        <v>6629647</v>
      </c>
      <c r="R61" s="40">
        <f t="shared" si="1"/>
        <v>1259632.93</v>
      </c>
      <c r="S61" s="40">
        <f t="shared" si="2"/>
        <v>7889279.9299999997</v>
      </c>
    </row>
    <row r="62" spans="1:19" ht="15.75" customHeight="1" x14ac:dyDescent="0.25">
      <c r="A62" s="88" t="s">
        <v>79</v>
      </c>
      <c r="B62" s="87">
        <v>1</v>
      </c>
      <c r="C62" s="39">
        <v>1099000</v>
      </c>
      <c r="D62" s="39">
        <v>100000</v>
      </c>
      <c r="E62" s="39">
        <v>1</v>
      </c>
      <c r="F62" s="39">
        <v>1</v>
      </c>
      <c r="G62" s="39">
        <v>1</v>
      </c>
      <c r="H62" s="39">
        <v>1</v>
      </c>
      <c r="I62" s="39">
        <v>1</v>
      </c>
      <c r="J62" s="39">
        <v>1</v>
      </c>
      <c r="K62" s="39">
        <v>1</v>
      </c>
      <c r="L62" s="39">
        <v>1</v>
      </c>
      <c r="M62" s="39">
        <v>8039200</v>
      </c>
      <c r="N62" s="39">
        <v>800</v>
      </c>
      <c r="O62" s="39">
        <v>1</v>
      </c>
      <c r="P62" s="39">
        <v>231000</v>
      </c>
      <c r="Q62" s="40">
        <f t="shared" si="0"/>
        <v>9470009</v>
      </c>
      <c r="R62" s="40">
        <f t="shared" si="1"/>
        <v>1799301.71</v>
      </c>
      <c r="S62" s="40">
        <f t="shared" si="2"/>
        <v>11269310.710000001</v>
      </c>
    </row>
    <row r="63" spans="1:19" x14ac:dyDescent="0.25">
      <c r="A63" s="88" t="s">
        <v>80</v>
      </c>
      <c r="B63" s="87">
        <v>1</v>
      </c>
      <c r="C63" s="39">
        <v>1099000</v>
      </c>
      <c r="D63" s="39">
        <v>150000</v>
      </c>
      <c r="E63" s="39">
        <v>1</v>
      </c>
      <c r="F63" s="39">
        <v>1</v>
      </c>
      <c r="G63" s="39">
        <v>1</v>
      </c>
      <c r="H63" s="39">
        <v>1</v>
      </c>
      <c r="I63" s="39">
        <v>1</v>
      </c>
      <c r="J63" s="39">
        <v>1</v>
      </c>
      <c r="K63" s="39">
        <v>1</v>
      </c>
      <c r="L63" s="39">
        <v>1</v>
      </c>
      <c r="M63" s="39">
        <v>8039200</v>
      </c>
      <c r="N63" s="39">
        <v>800</v>
      </c>
      <c r="O63" s="39">
        <v>1</v>
      </c>
      <c r="P63" s="39">
        <v>10000</v>
      </c>
      <c r="Q63" s="40">
        <f t="shared" si="0"/>
        <v>9299009</v>
      </c>
      <c r="R63" s="40">
        <f t="shared" si="1"/>
        <v>1766811.71</v>
      </c>
      <c r="S63" s="40">
        <f t="shared" si="2"/>
        <v>11065820.710000001</v>
      </c>
    </row>
    <row r="64" spans="1:19" ht="15.75" customHeight="1" x14ac:dyDescent="0.25">
      <c r="A64" s="88" t="s">
        <v>81</v>
      </c>
      <c r="B64" s="87">
        <v>1</v>
      </c>
      <c r="C64" s="39">
        <v>1099000</v>
      </c>
      <c r="D64" s="39">
        <v>150000</v>
      </c>
      <c r="E64" s="39">
        <v>631667</v>
      </c>
      <c r="F64" s="39">
        <v>91067</v>
      </c>
      <c r="G64" s="39">
        <v>58333</v>
      </c>
      <c r="H64" s="39">
        <v>149440</v>
      </c>
      <c r="I64" s="39">
        <v>442540</v>
      </c>
      <c r="J64" s="39">
        <v>145307</v>
      </c>
      <c r="K64" s="39">
        <v>206667</v>
      </c>
      <c r="L64" s="39">
        <v>259693</v>
      </c>
      <c r="M64" s="39">
        <v>4000000</v>
      </c>
      <c r="N64" s="39">
        <v>800</v>
      </c>
      <c r="O64" s="39">
        <v>1</v>
      </c>
      <c r="P64" s="39">
        <v>231000</v>
      </c>
      <c r="Q64" s="40">
        <f t="shared" si="0"/>
        <v>7465515</v>
      </c>
      <c r="R64" s="40">
        <f t="shared" si="1"/>
        <v>1418447.85</v>
      </c>
      <c r="S64" s="40">
        <f t="shared" si="2"/>
        <v>8883962.8499999996</v>
      </c>
    </row>
    <row r="65" spans="1:19" ht="15.75" customHeight="1" x14ac:dyDescent="0.25">
      <c r="A65" s="88" t="s">
        <v>82</v>
      </c>
      <c r="B65" s="87">
        <v>1</v>
      </c>
      <c r="C65" s="39">
        <v>1099000</v>
      </c>
      <c r="D65" s="39">
        <v>511701</v>
      </c>
      <c r="E65" s="39">
        <v>631667</v>
      </c>
      <c r="F65" s="39">
        <v>91067</v>
      </c>
      <c r="G65" s="39">
        <v>58333</v>
      </c>
      <c r="H65" s="39">
        <v>149440</v>
      </c>
      <c r="I65" s="39">
        <v>442540</v>
      </c>
      <c r="J65" s="39">
        <v>145307</v>
      </c>
      <c r="K65" s="39">
        <v>206667</v>
      </c>
      <c r="L65" s="39">
        <v>259693</v>
      </c>
      <c r="M65" s="39">
        <v>8039200</v>
      </c>
      <c r="N65" s="39">
        <v>800</v>
      </c>
      <c r="O65" s="39">
        <v>1909333</v>
      </c>
      <c r="P65" s="39">
        <v>231000</v>
      </c>
      <c r="Q65" s="40">
        <f t="shared" si="0"/>
        <v>13775748</v>
      </c>
      <c r="R65" s="40">
        <f t="shared" si="1"/>
        <v>2617392.12</v>
      </c>
      <c r="S65" s="40">
        <f t="shared" si="2"/>
        <v>16393140.120000001</v>
      </c>
    </row>
    <row r="66" spans="1:19" ht="15.75" customHeight="1" x14ac:dyDescent="0.25">
      <c r="A66" s="88" t="s">
        <v>83</v>
      </c>
      <c r="B66" s="87">
        <v>1</v>
      </c>
      <c r="C66" s="39">
        <v>1099000</v>
      </c>
      <c r="D66" s="39">
        <v>100000</v>
      </c>
      <c r="E66" s="39">
        <v>1000</v>
      </c>
      <c r="F66" s="39">
        <v>1000</v>
      </c>
      <c r="G66" s="39">
        <v>1000</v>
      </c>
      <c r="H66" s="39">
        <v>1000</v>
      </c>
      <c r="I66" s="39">
        <v>1000</v>
      </c>
      <c r="J66" s="39">
        <v>1000</v>
      </c>
      <c r="K66" s="39">
        <v>1000</v>
      </c>
      <c r="L66" s="39">
        <v>1000</v>
      </c>
      <c r="M66" s="39">
        <v>8039200</v>
      </c>
      <c r="N66" s="39">
        <v>800</v>
      </c>
      <c r="O66" s="39">
        <v>1</v>
      </c>
      <c r="P66" s="39">
        <v>231000</v>
      </c>
      <c r="Q66" s="40">
        <f t="shared" si="0"/>
        <v>9478001</v>
      </c>
      <c r="R66" s="40">
        <f t="shared" si="1"/>
        <v>1800820.19</v>
      </c>
      <c r="S66" s="40">
        <f t="shared" si="2"/>
        <v>11278821.189999999</v>
      </c>
    </row>
    <row r="67" spans="1:19" ht="15.75" customHeight="1" x14ac:dyDescent="0.25">
      <c r="A67" s="88" t="s">
        <v>84</v>
      </c>
      <c r="B67" s="87">
        <v>1</v>
      </c>
      <c r="C67" s="39">
        <v>1099000</v>
      </c>
      <c r="D67" s="39">
        <v>100000</v>
      </c>
      <c r="E67" s="39">
        <v>631667</v>
      </c>
      <c r="F67" s="39">
        <v>1000</v>
      </c>
      <c r="G67" s="39">
        <v>30000</v>
      </c>
      <c r="H67" s="39">
        <v>49440</v>
      </c>
      <c r="I67" s="39">
        <v>100000</v>
      </c>
      <c r="J67" s="39">
        <v>70000</v>
      </c>
      <c r="K67" s="39">
        <v>50000</v>
      </c>
      <c r="L67" s="39">
        <v>1</v>
      </c>
      <c r="M67" s="39">
        <v>1</v>
      </c>
      <c r="N67" s="39">
        <v>800</v>
      </c>
      <c r="O67" s="39">
        <v>1</v>
      </c>
      <c r="P67" s="39">
        <v>10000</v>
      </c>
      <c r="Q67" s="40">
        <f t="shared" si="0"/>
        <v>2141910</v>
      </c>
      <c r="R67" s="40">
        <f t="shared" si="1"/>
        <v>406962.9</v>
      </c>
      <c r="S67" s="40">
        <f t="shared" si="2"/>
        <v>2548872.9</v>
      </c>
    </row>
    <row r="68" spans="1:19" ht="15.75" customHeight="1" x14ac:dyDescent="0.25">
      <c r="A68" s="88" t="s">
        <v>85</v>
      </c>
      <c r="B68" s="87">
        <v>1</v>
      </c>
      <c r="C68" s="39">
        <v>1099000</v>
      </c>
      <c r="D68" s="39">
        <v>100000</v>
      </c>
      <c r="E68" s="39">
        <v>631667</v>
      </c>
      <c r="F68" s="39">
        <v>1000</v>
      </c>
      <c r="G68" s="39">
        <v>58333</v>
      </c>
      <c r="H68" s="39">
        <v>80000</v>
      </c>
      <c r="I68" s="39">
        <v>100000</v>
      </c>
      <c r="J68" s="39">
        <v>100000</v>
      </c>
      <c r="K68" s="39">
        <v>50000</v>
      </c>
      <c r="L68" s="39">
        <v>50000</v>
      </c>
      <c r="M68" s="39">
        <v>1</v>
      </c>
      <c r="N68" s="39">
        <v>800</v>
      </c>
      <c r="O68" s="39">
        <v>1</v>
      </c>
      <c r="P68" s="39">
        <v>10000</v>
      </c>
      <c r="Q68" s="40">
        <f t="shared" si="0"/>
        <v>2280802</v>
      </c>
      <c r="R68" s="40">
        <f t="shared" si="1"/>
        <v>433352.38</v>
      </c>
      <c r="S68" s="40">
        <f t="shared" si="2"/>
        <v>2714154.38</v>
      </c>
    </row>
    <row r="69" spans="1:19" ht="15.75" customHeight="1" x14ac:dyDescent="0.25">
      <c r="A69" s="86" t="s">
        <v>86</v>
      </c>
      <c r="B69" s="87">
        <v>1</v>
      </c>
      <c r="C69" s="39">
        <v>1099000</v>
      </c>
      <c r="D69" s="39">
        <v>511701</v>
      </c>
      <c r="E69" s="39">
        <v>631667</v>
      </c>
      <c r="F69" s="39">
        <v>91067</v>
      </c>
      <c r="G69" s="39">
        <v>58333</v>
      </c>
      <c r="H69" s="39">
        <v>149440</v>
      </c>
      <c r="I69" s="39">
        <v>442540</v>
      </c>
      <c r="J69" s="39">
        <v>145307</v>
      </c>
      <c r="K69" s="39">
        <v>60000</v>
      </c>
      <c r="L69" s="39">
        <v>259693</v>
      </c>
      <c r="M69" s="39">
        <v>8039200</v>
      </c>
      <c r="N69" s="39">
        <v>800</v>
      </c>
      <c r="O69" s="39">
        <v>1</v>
      </c>
      <c r="P69" s="39">
        <v>131000</v>
      </c>
      <c r="Q69" s="40">
        <f t="shared" si="0"/>
        <v>11619749</v>
      </c>
      <c r="R69" s="40">
        <f t="shared" si="1"/>
        <v>2207752.31</v>
      </c>
      <c r="S69" s="40">
        <f t="shared" si="2"/>
        <v>13827501.310000001</v>
      </c>
    </row>
    <row r="70" spans="1:19" x14ac:dyDescent="0.25">
      <c r="A70" s="86" t="s">
        <v>87</v>
      </c>
      <c r="B70" s="87">
        <v>1</v>
      </c>
      <c r="C70" s="39">
        <v>1099000</v>
      </c>
      <c r="D70" s="39">
        <v>511701</v>
      </c>
      <c r="E70" s="39">
        <v>631667</v>
      </c>
      <c r="F70" s="39">
        <v>91067</v>
      </c>
      <c r="G70" s="39">
        <v>58333</v>
      </c>
      <c r="H70" s="39">
        <v>149440</v>
      </c>
      <c r="I70" s="39">
        <v>442540</v>
      </c>
      <c r="J70" s="39">
        <v>145307</v>
      </c>
      <c r="K70" s="39">
        <v>60000</v>
      </c>
      <c r="L70" s="39">
        <v>259693</v>
      </c>
      <c r="M70" s="39">
        <v>4000000</v>
      </c>
      <c r="N70" s="39">
        <v>800</v>
      </c>
      <c r="O70" s="39">
        <v>1909333</v>
      </c>
      <c r="P70" s="39">
        <v>131000</v>
      </c>
      <c r="Q70" s="40">
        <f t="shared" si="0"/>
        <v>9489881</v>
      </c>
      <c r="R70" s="40">
        <f t="shared" si="1"/>
        <v>1803077.3900000001</v>
      </c>
      <c r="S70" s="40">
        <f t="shared" si="2"/>
        <v>11292958.390000001</v>
      </c>
    </row>
    <row r="71" spans="1:19" x14ac:dyDescent="0.25">
      <c r="A71" s="86" t="s">
        <v>88</v>
      </c>
      <c r="B71" s="87">
        <v>1</v>
      </c>
      <c r="C71" s="39">
        <v>1099000</v>
      </c>
      <c r="D71" s="39">
        <v>511701</v>
      </c>
      <c r="E71" s="39">
        <v>631667</v>
      </c>
      <c r="F71" s="39">
        <v>91067</v>
      </c>
      <c r="G71" s="39">
        <v>58333</v>
      </c>
      <c r="H71" s="39">
        <v>149440</v>
      </c>
      <c r="I71" s="39">
        <v>442540</v>
      </c>
      <c r="J71" s="39">
        <v>145307</v>
      </c>
      <c r="K71" s="39">
        <v>60000</v>
      </c>
      <c r="L71" s="39">
        <v>259693</v>
      </c>
      <c r="M71" s="39">
        <v>4000000</v>
      </c>
      <c r="N71" s="39">
        <v>800</v>
      </c>
      <c r="O71" s="39">
        <v>1</v>
      </c>
      <c r="P71" s="39">
        <v>131000</v>
      </c>
      <c r="Q71" s="40">
        <f t="shared" ref="Q71:Q102" si="3">SUM(C71:P71)</f>
        <v>7580549</v>
      </c>
      <c r="R71" s="40">
        <f t="shared" si="1"/>
        <v>1440304.31</v>
      </c>
      <c r="S71" s="40">
        <f t="shared" si="2"/>
        <v>9020853.3100000005</v>
      </c>
    </row>
    <row r="72" spans="1:19" x14ac:dyDescent="0.25">
      <c r="A72" s="86" t="s">
        <v>89</v>
      </c>
      <c r="B72" s="87">
        <v>1</v>
      </c>
      <c r="C72" s="39">
        <v>1099000</v>
      </c>
      <c r="D72" s="39">
        <v>511701</v>
      </c>
      <c r="E72" s="39">
        <v>631667</v>
      </c>
      <c r="F72" s="39">
        <v>91067</v>
      </c>
      <c r="G72" s="39">
        <v>58333</v>
      </c>
      <c r="H72" s="39">
        <v>149440</v>
      </c>
      <c r="I72" s="39">
        <v>225000</v>
      </c>
      <c r="J72" s="39">
        <v>90000</v>
      </c>
      <c r="K72" s="39">
        <v>60000</v>
      </c>
      <c r="L72" s="39">
        <v>259693</v>
      </c>
      <c r="M72" s="39">
        <v>4000000</v>
      </c>
      <c r="N72" s="39">
        <v>800</v>
      </c>
      <c r="O72" s="39">
        <v>1</v>
      </c>
      <c r="P72" s="39">
        <v>131000</v>
      </c>
      <c r="Q72" s="40">
        <f t="shared" si="3"/>
        <v>7307702</v>
      </c>
      <c r="R72" s="40">
        <f t="shared" ref="R72:R131" si="4">Q72*19%</f>
        <v>1388463.3800000001</v>
      </c>
      <c r="S72" s="40">
        <f t="shared" ref="S72:S131" si="5">Q72+R72</f>
        <v>8696165.3800000008</v>
      </c>
    </row>
    <row r="73" spans="1:19" x14ac:dyDescent="0.25">
      <c r="A73" s="86" t="s">
        <v>90</v>
      </c>
      <c r="B73" s="87">
        <v>1</v>
      </c>
      <c r="C73" s="39">
        <v>1099000</v>
      </c>
      <c r="D73" s="39">
        <v>511701</v>
      </c>
      <c r="E73" s="39">
        <v>631667</v>
      </c>
      <c r="F73" s="39">
        <v>91067</v>
      </c>
      <c r="G73" s="39">
        <v>58333</v>
      </c>
      <c r="H73" s="39">
        <v>149440</v>
      </c>
      <c r="I73" s="39">
        <v>225000</v>
      </c>
      <c r="J73" s="39">
        <v>145307</v>
      </c>
      <c r="K73" s="39">
        <v>120000</v>
      </c>
      <c r="L73" s="39">
        <v>259693</v>
      </c>
      <c r="M73" s="39">
        <v>4000000</v>
      </c>
      <c r="N73" s="39">
        <v>800</v>
      </c>
      <c r="O73" s="39">
        <v>1</v>
      </c>
      <c r="P73" s="39">
        <v>131000</v>
      </c>
      <c r="Q73" s="40">
        <f t="shared" si="3"/>
        <v>7423009</v>
      </c>
      <c r="R73" s="40">
        <f t="shared" si="4"/>
        <v>1410371.71</v>
      </c>
      <c r="S73" s="40">
        <f t="shared" si="5"/>
        <v>8833380.7100000009</v>
      </c>
    </row>
    <row r="74" spans="1:19" x14ac:dyDescent="0.25">
      <c r="A74" s="86" t="s">
        <v>91</v>
      </c>
      <c r="B74" s="87">
        <v>1</v>
      </c>
      <c r="C74" s="39">
        <v>1099000</v>
      </c>
      <c r="D74" s="39">
        <v>420000</v>
      </c>
      <c r="E74" s="39">
        <v>520000</v>
      </c>
      <c r="F74" s="39">
        <v>91067</v>
      </c>
      <c r="G74" s="39">
        <v>58333</v>
      </c>
      <c r="H74" s="39">
        <v>149440</v>
      </c>
      <c r="I74" s="39">
        <v>180000</v>
      </c>
      <c r="J74" s="39">
        <v>95000</v>
      </c>
      <c r="K74" s="39">
        <v>60000</v>
      </c>
      <c r="L74" s="39">
        <v>259693</v>
      </c>
      <c r="M74" s="39">
        <v>2000000</v>
      </c>
      <c r="N74" s="39">
        <v>800</v>
      </c>
      <c r="O74" s="39">
        <v>1909333</v>
      </c>
      <c r="P74" s="39">
        <v>131000</v>
      </c>
      <c r="Q74" s="40">
        <f t="shared" si="3"/>
        <v>6973666</v>
      </c>
      <c r="R74" s="40">
        <f t="shared" si="4"/>
        <v>1324996.54</v>
      </c>
      <c r="S74" s="40">
        <f t="shared" si="5"/>
        <v>8298662.54</v>
      </c>
    </row>
    <row r="75" spans="1:19" x14ac:dyDescent="0.25">
      <c r="A75" s="86" t="s">
        <v>92</v>
      </c>
      <c r="B75" s="87">
        <v>1</v>
      </c>
      <c r="C75" s="39">
        <v>1099000</v>
      </c>
      <c r="D75" s="39">
        <v>511701</v>
      </c>
      <c r="E75" s="39">
        <v>631667</v>
      </c>
      <c r="F75" s="39">
        <v>91067</v>
      </c>
      <c r="G75" s="39">
        <v>58333</v>
      </c>
      <c r="H75" s="39">
        <v>149440</v>
      </c>
      <c r="I75" s="39">
        <v>350000</v>
      </c>
      <c r="J75" s="39">
        <v>130000</v>
      </c>
      <c r="K75" s="39">
        <v>206667</v>
      </c>
      <c r="L75" s="39">
        <v>259693</v>
      </c>
      <c r="M75" s="39">
        <v>8039200</v>
      </c>
      <c r="N75" s="39">
        <v>800</v>
      </c>
      <c r="O75" s="39">
        <v>1</v>
      </c>
      <c r="P75" s="39">
        <v>131000</v>
      </c>
      <c r="Q75" s="40">
        <f t="shared" si="3"/>
        <v>11658569</v>
      </c>
      <c r="R75" s="40">
        <f t="shared" si="4"/>
        <v>2215128.11</v>
      </c>
      <c r="S75" s="40">
        <f t="shared" si="5"/>
        <v>13873697.109999999</v>
      </c>
    </row>
    <row r="76" spans="1:19" x14ac:dyDescent="0.25">
      <c r="A76" s="86" t="s">
        <v>93</v>
      </c>
      <c r="B76" s="87">
        <v>1</v>
      </c>
      <c r="C76" s="39">
        <v>1099000</v>
      </c>
      <c r="D76" s="39">
        <v>511701</v>
      </c>
      <c r="E76" s="39">
        <v>550000</v>
      </c>
      <c r="F76" s="39">
        <v>65000</v>
      </c>
      <c r="G76" s="39">
        <v>58333</v>
      </c>
      <c r="H76" s="39">
        <v>149440</v>
      </c>
      <c r="I76" s="39">
        <v>220000</v>
      </c>
      <c r="J76" s="39">
        <v>130000</v>
      </c>
      <c r="K76" s="39">
        <v>60000</v>
      </c>
      <c r="L76" s="39">
        <v>259693</v>
      </c>
      <c r="M76" s="39">
        <v>4000000</v>
      </c>
      <c r="N76" s="39">
        <v>800</v>
      </c>
      <c r="O76" s="39">
        <v>1</v>
      </c>
      <c r="P76" s="39">
        <v>131000</v>
      </c>
      <c r="Q76" s="40">
        <f t="shared" si="3"/>
        <v>7234968</v>
      </c>
      <c r="R76" s="40">
        <f t="shared" si="4"/>
        <v>1374643.92</v>
      </c>
      <c r="S76" s="40">
        <f t="shared" si="5"/>
        <v>8609611.9199999999</v>
      </c>
    </row>
    <row r="77" spans="1:19" x14ac:dyDescent="0.25">
      <c r="A77" s="86" t="s">
        <v>94</v>
      </c>
      <c r="B77" s="87">
        <v>1</v>
      </c>
      <c r="C77" s="39">
        <v>1099000</v>
      </c>
      <c r="D77" s="39">
        <v>511701</v>
      </c>
      <c r="E77" s="39">
        <v>631667</v>
      </c>
      <c r="F77" s="39">
        <v>91067</v>
      </c>
      <c r="G77" s="39">
        <v>58333</v>
      </c>
      <c r="H77" s="39">
        <v>149440</v>
      </c>
      <c r="I77" s="39">
        <v>220000</v>
      </c>
      <c r="J77" s="39">
        <v>90000</v>
      </c>
      <c r="K77" s="39">
        <v>60000</v>
      </c>
      <c r="L77" s="39">
        <v>259693</v>
      </c>
      <c r="M77" s="39">
        <v>4000000</v>
      </c>
      <c r="N77" s="39">
        <v>800</v>
      </c>
      <c r="O77" s="39">
        <v>1</v>
      </c>
      <c r="P77" s="39">
        <v>131000</v>
      </c>
      <c r="Q77" s="40">
        <f t="shared" si="3"/>
        <v>7302702</v>
      </c>
      <c r="R77" s="40">
        <f t="shared" si="4"/>
        <v>1387513.3800000001</v>
      </c>
      <c r="S77" s="40">
        <f t="shared" si="5"/>
        <v>8690215.3800000008</v>
      </c>
    </row>
    <row r="78" spans="1:19" ht="14.25" customHeight="1" x14ac:dyDescent="0.25">
      <c r="A78" s="86" t="s">
        <v>95</v>
      </c>
      <c r="B78" s="87">
        <v>1</v>
      </c>
      <c r="C78" s="39">
        <v>1099000</v>
      </c>
      <c r="D78" s="39">
        <v>511701</v>
      </c>
      <c r="E78" s="39">
        <v>631667</v>
      </c>
      <c r="F78" s="39">
        <v>91067</v>
      </c>
      <c r="G78" s="39">
        <v>58333</v>
      </c>
      <c r="H78" s="39">
        <v>149440</v>
      </c>
      <c r="I78" s="39">
        <v>220000</v>
      </c>
      <c r="J78" s="39">
        <v>90000</v>
      </c>
      <c r="K78" s="39">
        <v>60000</v>
      </c>
      <c r="L78" s="39">
        <v>259693</v>
      </c>
      <c r="M78" s="39">
        <v>2000000</v>
      </c>
      <c r="N78" s="39">
        <v>800</v>
      </c>
      <c r="O78" s="39">
        <v>1</v>
      </c>
      <c r="P78" s="39">
        <v>131000</v>
      </c>
      <c r="Q78" s="40">
        <f t="shared" si="3"/>
        <v>5302702</v>
      </c>
      <c r="R78" s="40">
        <f t="shared" si="4"/>
        <v>1007513.38</v>
      </c>
      <c r="S78" s="40">
        <f t="shared" si="5"/>
        <v>6310215.3799999999</v>
      </c>
    </row>
    <row r="79" spans="1:19" x14ac:dyDescent="0.25">
      <c r="A79" s="86" t="s">
        <v>96</v>
      </c>
      <c r="B79" s="87">
        <v>1</v>
      </c>
      <c r="C79" s="39">
        <v>1099000</v>
      </c>
      <c r="D79" s="39">
        <v>511701</v>
      </c>
      <c r="E79" s="39">
        <v>1</v>
      </c>
      <c r="F79" s="39">
        <v>1</v>
      </c>
      <c r="G79" s="39">
        <v>1</v>
      </c>
      <c r="H79" s="39">
        <v>1</v>
      </c>
      <c r="I79" s="39">
        <v>1</v>
      </c>
      <c r="J79" s="39">
        <v>1</v>
      </c>
      <c r="K79" s="39">
        <v>1</v>
      </c>
      <c r="L79" s="39">
        <v>1</v>
      </c>
      <c r="M79" s="39">
        <v>8039200</v>
      </c>
      <c r="N79" s="39">
        <v>800</v>
      </c>
      <c r="O79" s="39">
        <v>1</v>
      </c>
      <c r="P79" s="39">
        <v>131000</v>
      </c>
      <c r="Q79" s="40">
        <f t="shared" si="3"/>
        <v>9781710</v>
      </c>
      <c r="R79" s="40">
        <f t="shared" si="4"/>
        <v>1858524.9</v>
      </c>
      <c r="S79" s="40">
        <f t="shared" si="5"/>
        <v>11640234.9</v>
      </c>
    </row>
    <row r="80" spans="1:19" x14ac:dyDescent="0.25">
      <c r="A80" s="86" t="s">
        <v>97</v>
      </c>
      <c r="B80" s="87">
        <v>1</v>
      </c>
      <c r="C80" s="39">
        <v>1099000</v>
      </c>
      <c r="D80" s="39">
        <v>511701</v>
      </c>
      <c r="E80" s="39">
        <v>320000</v>
      </c>
      <c r="F80" s="39">
        <v>50000</v>
      </c>
      <c r="G80" s="39">
        <v>35000</v>
      </c>
      <c r="H80" s="39">
        <v>80000</v>
      </c>
      <c r="I80" s="39">
        <v>120000</v>
      </c>
      <c r="J80" s="39">
        <v>60000</v>
      </c>
      <c r="K80" s="39">
        <v>60000</v>
      </c>
      <c r="L80" s="39">
        <v>259693</v>
      </c>
      <c r="M80" s="39">
        <v>2000000</v>
      </c>
      <c r="N80" s="39">
        <v>800</v>
      </c>
      <c r="O80" s="39">
        <v>1</v>
      </c>
      <c r="P80" s="39">
        <v>131000</v>
      </c>
      <c r="Q80" s="40">
        <f t="shared" si="3"/>
        <v>4727195</v>
      </c>
      <c r="R80" s="40">
        <f t="shared" si="4"/>
        <v>898167.05</v>
      </c>
      <c r="S80" s="40">
        <f t="shared" si="5"/>
        <v>5625362.0499999998</v>
      </c>
    </row>
    <row r="81" spans="1:19" x14ac:dyDescent="0.25">
      <c r="A81" s="86" t="s">
        <v>98</v>
      </c>
      <c r="B81" s="87">
        <v>1</v>
      </c>
      <c r="C81" s="39">
        <v>1099000</v>
      </c>
      <c r="D81" s="39">
        <v>511701</v>
      </c>
      <c r="E81" s="39">
        <v>631667</v>
      </c>
      <c r="F81" s="39">
        <v>91067</v>
      </c>
      <c r="G81" s="39">
        <v>58333</v>
      </c>
      <c r="H81" s="39">
        <v>149440</v>
      </c>
      <c r="I81" s="39">
        <v>442540</v>
      </c>
      <c r="J81" s="39">
        <v>145307</v>
      </c>
      <c r="K81" s="39">
        <v>206667</v>
      </c>
      <c r="L81" s="39">
        <v>259693</v>
      </c>
      <c r="M81" s="39">
        <v>8039200</v>
      </c>
      <c r="N81" s="39">
        <v>800</v>
      </c>
      <c r="O81" s="39">
        <v>1</v>
      </c>
      <c r="P81" s="39">
        <v>131000</v>
      </c>
      <c r="Q81" s="40">
        <f t="shared" si="3"/>
        <v>11766416</v>
      </c>
      <c r="R81" s="40">
        <f t="shared" si="4"/>
        <v>2235619.04</v>
      </c>
      <c r="S81" s="40">
        <f t="shared" si="5"/>
        <v>14002035.039999999</v>
      </c>
    </row>
    <row r="82" spans="1:19" x14ac:dyDescent="0.25">
      <c r="A82" s="86" t="s">
        <v>99</v>
      </c>
      <c r="B82" s="87">
        <v>1</v>
      </c>
      <c r="C82" s="39">
        <v>1099000</v>
      </c>
      <c r="D82" s="39">
        <v>511701</v>
      </c>
      <c r="E82" s="39">
        <v>631667</v>
      </c>
      <c r="F82" s="39">
        <v>91067</v>
      </c>
      <c r="G82" s="39">
        <v>58333</v>
      </c>
      <c r="H82" s="39">
        <v>149440</v>
      </c>
      <c r="I82" s="39">
        <v>280000</v>
      </c>
      <c r="J82" s="39">
        <v>95000</v>
      </c>
      <c r="K82" s="39">
        <v>206667</v>
      </c>
      <c r="L82" s="39">
        <v>259693</v>
      </c>
      <c r="M82" s="39">
        <v>4000000</v>
      </c>
      <c r="N82" s="39">
        <v>800</v>
      </c>
      <c r="O82" s="39">
        <v>1</v>
      </c>
      <c r="P82" s="39">
        <v>131000</v>
      </c>
      <c r="Q82" s="40">
        <f t="shared" si="3"/>
        <v>7514369</v>
      </c>
      <c r="R82" s="40">
        <f t="shared" si="4"/>
        <v>1427730.11</v>
      </c>
      <c r="S82" s="40">
        <f t="shared" si="5"/>
        <v>8942099.1099999994</v>
      </c>
    </row>
    <row r="83" spans="1:19" x14ac:dyDescent="0.25">
      <c r="A83" s="86" t="s">
        <v>100</v>
      </c>
      <c r="B83" s="87">
        <v>1</v>
      </c>
      <c r="C83" s="39">
        <v>1099000</v>
      </c>
      <c r="D83" s="39">
        <v>511701</v>
      </c>
      <c r="E83" s="39">
        <v>1</v>
      </c>
      <c r="F83" s="39">
        <v>1</v>
      </c>
      <c r="G83" s="39">
        <v>1</v>
      </c>
      <c r="H83" s="39">
        <v>1</v>
      </c>
      <c r="I83" s="39">
        <v>1</v>
      </c>
      <c r="J83" s="39">
        <v>1</v>
      </c>
      <c r="K83" s="39">
        <v>1</v>
      </c>
      <c r="L83" s="39">
        <v>1</v>
      </c>
      <c r="M83" s="39">
        <v>8039200</v>
      </c>
      <c r="N83" s="39">
        <v>800</v>
      </c>
      <c r="O83" s="39">
        <v>1</v>
      </c>
      <c r="P83" s="39">
        <v>131000</v>
      </c>
      <c r="Q83" s="40">
        <f t="shared" si="3"/>
        <v>9781710</v>
      </c>
      <c r="R83" s="40">
        <f t="shared" si="4"/>
        <v>1858524.9</v>
      </c>
      <c r="S83" s="40">
        <f t="shared" si="5"/>
        <v>11640234.9</v>
      </c>
    </row>
    <row r="84" spans="1:19" x14ac:dyDescent="0.25">
      <c r="A84" s="86" t="s">
        <v>101</v>
      </c>
      <c r="B84" s="87">
        <v>1</v>
      </c>
      <c r="C84" s="39">
        <v>1099000</v>
      </c>
      <c r="D84" s="39">
        <v>511701</v>
      </c>
      <c r="E84" s="39">
        <v>631667</v>
      </c>
      <c r="F84" s="39">
        <v>91067</v>
      </c>
      <c r="G84" s="39">
        <v>58333</v>
      </c>
      <c r="H84" s="39">
        <v>149440</v>
      </c>
      <c r="I84" s="39">
        <v>225000</v>
      </c>
      <c r="J84" s="39">
        <v>90000</v>
      </c>
      <c r="K84" s="39">
        <v>60000</v>
      </c>
      <c r="L84" s="39">
        <v>259693</v>
      </c>
      <c r="M84" s="39">
        <v>4000000</v>
      </c>
      <c r="N84" s="39">
        <v>800</v>
      </c>
      <c r="O84" s="39">
        <v>1</v>
      </c>
      <c r="P84" s="39">
        <v>131000</v>
      </c>
      <c r="Q84" s="40">
        <f t="shared" si="3"/>
        <v>7307702</v>
      </c>
      <c r="R84" s="40">
        <f t="shared" si="4"/>
        <v>1388463.3800000001</v>
      </c>
      <c r="S84" s="40">
        <f t="shared" si="5"/>
        <v>8696165.3800000008</v>
      </c>
    </row>
    <row r="85" spans="1:19" x14ac:dyDescent="0.25">
      <c r="A85" s="86" t="s">
        <v>102</v>
      </c>
      <c r="B85" s="87">
        <v>1</v>
      </c>
      <c r="C85" s="39">
        <v>1099000</v>
      </c>
      <c r="D85" s="39">
        <v>511701</v>
      </c>
      <c r="E85" s="39">
        <v>631667</v>
      </c>
      <c r="F85" s="39">
        <v>91067</v>
      </c>
      <c r="G85" s="39">
        <v>58333</v>
      </c>
      <c r="H85" s="39">
        <v>149440</v>
      </c>
      <c r="I85" s="39">
        <v>225000</v>
      </c>
      <c r="J85" s="39">
        <v>90000</v>
      </c>
      <c r="K85" s="39">
        <v>60000</v>
      </c>
      <c r="L85" s="39">
        <v>259693</v>
      </c>
      <c r="M85" s="39">
        <v>4000000</v>
      </c>
      <c r="N85" s="39">
        <v>800</v>
      </c>
      <c r="O85" s="39">
        <v>1</v>
      </c>
      <c r="P85" s="39">
        <v>131000</v>
      </c>
      <c r="Q85" s="40">
        <f t="shared" si="3"/>
        <v>7307702</v>
      </c>
      <c r="R85" s="40">
        <f t="shared" si="4"/>
        <v>1388463.3800000001</v>
      </c>
      <c r="S85" s="40">
        <f t="shared" si="5"/>
        <v>8696165.3800000008</v>
      </c>
    </row>
    <row r="86" spans="1:19" x14ac:dyDescent="0.25">
      <c r="A86" s="86" t="s">
        <v>103</v>
      </c>
      <c r="B86" s="87">
        <v>1</v>
      </c>
      <c r="C86" s="39">
        <v>1099000</v>
      </c>
      <c r="D86" s="39">
        <v>511701</v>
      </c>
      <c r="E86" s="39">
        <v>631667</v>
      </c>
      <c r="F86" s="39">
        <v>91067</v>
      </c>
      <c r="G86" s="39">
        <v>58333</v>
      </c>
      <c r="H86" s="39">
        <v>149440</v>
      </c>
      <c r="I86" s="39">
        <v>225000</v>
      </c>
      <c r="J86" s="39">
        <v>145307</v>
      </c>
      <c r="K86" s="39">
        <v>60000</v>
      </c>
      <c r="L86" s="39">
        <v>259693</v>
      </c>
      <c r="M86" s="39">
        <v>4000000</v>
      </c>
      <c r="N86" s="39">
        <v>800</v>
      </c>
      <c r="O86" s="39">
        <v>1</v>
      </c>
      <c r="P86" s="39">
        <v>131000</v>
      </c>
      <c r="Q86" s="40">
        <f t="shared" si="3"/>
        <v>7363009</v>
      </c>
      <c r="R86" s="40">
        <f t="shared" si="4"/>
        <v>1398971.71</v>
      </c>
      <c r="S86" s="40">
        <f t="shared" si="5"/>
        <v>8761980.7100000009</v>
      </c>
    </row>
    <row r="87" spans="1:19" x14ac:dyDescent="0.25">
      <c r="A87" s="86" t="s">
        <v>104</v>
      </c>
      <c r="B87" s="87">
        <v>1</v>
      </c>
      <c r="C87" s="39">
        <v>1099000</v>
      </c>
      <c r="D87" s="39">
        <v>511701</v>
      </c>
      <c r="E87" s="39">
        <v>631667</v>
      </c>
      <c r="F87" s="39">
        <v>91067</v>
      </c>
      <c r="G87" s="39">
        <v>35000</v>
      </c>
      <c r="H87" s="39">
        <v>120000</v>
      </c>
      <c r="I87" s="39">
        <v>225000</v>
      </c>
      <c r="J87" s="39">
        <v>90000</v>
      </c>
      <c r="K87" s="39">
        <v>206667</v>
      </c>
      <c r="L87" s="39">
        <v>259693</v>
      </c>
      <c r="M87" s="39">
        <v>4000000</v>
      </c>
      <c r="N87" s="39">
        <v>800</v>
      </c>
      <c r="O87" s="39">
        <v>1</v>
      </c>
      <c r="P87" s="39">
        <v>131000</v>
      </c>
      <c r="Q87" s="40">
        <f t="shared" si="3"/>
        <v>7401596</v>
      </c>
      <c r="R87" s="40">
        <f t="shared" si="4"/>
        <v>1406303.24</v>
      </c>
      <c r="S87" s="40">
        <f t="shared" si="5"/>
        <v>8807899.2400000002</v>
      </c>
    </row>
    <row r="88" spans="1:19" x14ac:dyDescent="0.25">
      <c r="A88" s="86" t="s">
        <v>105</v>
      </c>
      <c r="B88" s="87">
        <v>1</v>
      </c>
      <c r="C88" s="39">
        <v>1099000</v>
      </c>
      <c r="D88" s="39">
        <v>511701</v>
      </c>
      <c r="E88" s="39">
        <v>631667</v>
      </c>
      <c r="F88" s="39">
        <v>91067</v>
      </c>
      <c r="G88" s="39">
        <v>58333</v>
      </c>
      <c r="H88" s="39">
        <v>149440</v>
      </c>
      <c r="I88" s="39">
        <v>442540</v>
      </c>
      <c r="J88" s="39">
        <v>145307</v>
      </c>
      <c r="K88" s="39">
        <v>206667</v>
      </c>
      <c r="L88" s="39">
        <v>259693</v>
      </c>
      <c r="M88" s="39">
        <v>8039200</v>
      </c>
      <c r="N88" s="39">
        <v>800</v>
      </c>
      <c r="O88" s="39">
        <v>1</v>
      </c>
      <c r="P88" s="39">
        <v>131000</v>
      </c>
      <c r="Q88" s="40">
        <f t="shared" si="3"/>
        <v>11766416</v>
      </c>
      <c r="R88" s="40">
        <f t="shared" si="4"/>
        <v>2235619.04</v>
      </c>
      <c r="S88" s="40">
        <f t="shared" si="5"/>
        <v>14002035.039999999</v>
      </c>
    </row>
    <row r="89" spans="1:19" x14ac:dyDescent="0.25">
      <c r="A89" s="86" t="s">
        <v>106</v>
      </c>
      <c r="B89" s="87">
        <v>1</v>
      </c>
      <c r="C89" s="39">
        <v>1099000</v>
      </c>
      <c r="D89" s="39">
        <v>420000</v>
      </c>
      <c r="E89" s="39">
        <v>631667</v>
      </c>
      <c r="F89" s="39">
        <v>91067</v>
      </c>
      <c r="G89" s="39">
        <v>58333</v>
      </c>
      <c r="H89" s="39">
        <v>149440</v>
      </c>
      <c r="I89" s="39">
        <v>442540</v>
      </c>
      <c r="J89" s="39">
        <v>145307</v>
      </c>
      <c r="K89" s="39">
        <v>206667</v>
      </c>
      <c r="L89" s="39">
        <v>259693</v>
      </c>
      <c r="M89" s="39">
        <v>6000000</v>
      </c>
      <c r="N89" s="39">
        <v>800</v>
      </c>
      <c r="O89" s="39">
        <v>1909333</v>
      </c>
      <c r="P89" s="39">
        <v>131000</v>
      </c>
      <c r="Q89" s="40">
        <f t="shared" si="3"/>
        <v>11544847</v>
      </c>
      <c r="R89" s="40">
        <f t="shared" si="4"/>
        <v>2193520.9300000002</v>
      </c>
      <c r="S89" s="40">
        <f t="shared" si="5"/>
        <v>13738367.93</v>
      </c>
    </row>
    <row r="90" spans="1:19" x14ac:dyDescent="0.25">
      <c r="A90" s="86" t="s">
        <v>107</v>
      </c>
      <c r="B90" s="87">
        <v>1</v>
      </c>
      <c r="C90" s="39">
        <v>1099000</v>
      </c>
      <c r="D90" s="39">
        <v>420000</v>
      </c>
      <c r="E90" s="39">
        <v>350000</v>
      </c>
      <c r="F90" s="39">
        <v>91067</v>
      </c>
      <c r="G90" s="39">
        <v>58333</v>
      </c>
      <c r="H90" s="39">
        <v>149440</v>
      </c>
      <c r="I90" s="39">
        <v>230000</v>
      </c>
      <c r="J90" s="39">
        <v>90000</v>
      </c>
      <c r="K90" s="39">
        <v>60000</v>
      </c>
      <c r="L90" s="39">
        <v>259693</v>
      </c>
      <c r="M90" s="39">
        <v>4000000</v>
      </c>
      <c r="N90" s="39">
        <v>800</v>
      </c>
      <c r="O90" s="39">
        <v>1</v>
      </c>
      <c r="P90" s="39">
        <v>131000</v>
      </c>
      <c r="Q90" s="40">
        <f t="shared" si="3"/>
        <v>6939334</v>
      </c>
      <c r="R90" s="40">
        <f t="shared" si="4"/>
        <v>1318473.46</v>
      </c>
      <c r="S90" s="40">
        <f t="shared" si="5"/>
        <v>8257807.46</v>
      </c>
    </row>
    <row r="91" spans="1:19" x14ac:dyDescent="0.25">
      <c r="A91" s="86" t="s">
        <v>108</v>
      </c>
      <c r="B91" s="87">
        <v>1</v>
      </c>
      <c r="C91" s="39">
        <v>1099000</v>
      </c>
      <c r="D91" s="39">
        <v>511701</v>
      </c>
      <c r="E91" s="39">
        <v>631667</v>
      </c>
      <c r="F91" s="39">
        <v>91067</v>
      </c>
      <c r="G91" s="39">
        <v>58333</v>
      </c>
      <c r="H91" s="39">
        <v>149440</v>
      </c>
      <c r="I91" s="39">
        <v>230000</v>
      </c>
      <c r="J91" s="39">
        <v>90000</v>
      </c>
      <c r="K91" s="39">
        <v>60000</v>
      </c>
      <c r="L91" s="39">
        <v>120000</v>
      </c>
      <c r="M91" s="39">
        <v>4000000</v>
      </c>
      <c r="N91" s="39">
        <v>800</v>
      </c>
      <c r="O91" s="39">
        <v>1</v>
      </c>
      <c r="P91" s="39">
        <v>131000</v>
      </c>
      <c r="Q91" s="40">
        <f t="shared" si="3"/>
        <v>7173009</v>
      </c>
      <c r="R91" s="40">
        <f t="shared" si="4"/>
        <v>1362871.71</v>
      </c>
      <c r="S91" s="40">
        <f t="shared" si="5"/>
        <v>8535880.7100000009</v>
      </c>
    </row>
    <row r="92" spans="1:19" x14ac:dyDescent="0.25">
      <c r="A92" s="88" t="s">
        <v>109</v>
      </c>
      <c r="B92" s="87">
        <v>1</v>
      </c>
      <c r="C92" s="39">
        <v>1099000</v>
      </c>
      <c r="D92" s="39">
        <v>511701</v>
      </c>
      <c r="E92" s="39">
        <v>631667</v>
      </c>
      <c r="F92" s="39">
        <v>91067</v>
      </c>
      <c r="G92" s="39">
        <v>58333</v>
      </c>
      <c r="H92" s="39">
        <v>149440</v>
      </c>
      <c r="I92" s="39">
        <v>120000</v>
      </c>
      <c r="J92" s="39">
        <v>95000</v>
      </c>
      <c r="K92" s="39">
        <v>60000</v>
      </c>
      <c r="L92" s="39">
        <v>259693</v>
      </c>
      <c r="M92" s="39">
        <v>100000</v>
      </c>
      <c r="N92" s="39">
        <v>800</v>
      </c>
      <c r="O92" s="39">
        <v>100000</v>
      </c>
      <c r="P92" s="39">
        <v>131000</v>
      </c>
      <c r="Q92" s="40">
        <f t="shared" si="3"/>
        <v>3407701</v>
      </c>
      <c r="R92" s="40">
        <f t="shared" si="4"/>
        <v>647463.19000000006</v>
      </c>
      <c r="S92" s="40">
        <f t="shared" si="5"/>
        <v>4055164.19</v>
      </c>
    </row>
    <row r="93" spans="1:19" x14ac:dyDescent="0.25">
      <c r="A93" s="88" t="s">
        <v>110</v>
      </c>
      <c r="B93" s="87">
        <v>1</v>
      </c>
      <c r="C93" s="39">
        <v>1099000</v>
      </c>
      <c r="D93" s="39">
        <v>511701</v>
      </c>
      <c r="E93" s="39">
        <v>631667</v>
      </c>
      <c r="F93" s="39">
        <v>91067</v>
      </c>
      <c r="G93" s="39">
        <v>58333</v>
      </c>
      <c r="H93" s="39">
        <v>149440</v>
      </c>
      <c r="I93" s="39">
        <v>442540</v>
      </c>
      <c r="J93" s="39">
        <v>145307</v>
      </c>
      <c r="K93" s="39">
        <v>206667</v>
      </c>
      <c r="L93" s="39">
        <v>259693</v>
      </c>
      <c r="M93" s="39">
        <v>8039200</v>
      </c>
      <c r="N93" s="39">
        <v>800</v>
      </c>
      <c r="O93" s="39">
        <v>1909333</v>
      </c>
      <c r="P93" s="39">
        <v>131000</v>
      </c>
      <c r="Q93" s="40">
        <f t="shared" si="3"/>
        <v>13675748</v>
      </c>
      <c r="R93" s="40">
        <f t="shared" si="4"/>
        <v>2598392.12</v>
      </c>
      <c r="S93" s="40">
        <f t="shared" si="5"/>
        <v>16274140.120000001</v>
      </c>
    </row>
    <row r="94" spans="1:19" x14ac:dyDescent="0.25">
      <c r="A94" s="88" t="s">
        <v>111</v>
      </c>
      <c r="B94" s="87">
        <v>1</v>
      </c>
      <c r="C94" s="39">
        <v>1099000</v>
      </c>
      <c r="D94" s="39">
        <v>511701</v>
      </c>
      <c r="E94" s="39">
        <v>1</v>
      </c>
      <c r="F94" s="39">
        <v>1</v>
      </c>
      <c r="G94" s="39">
        <v>1</v>
      </c>
      <c r="H94" s="39">
        <v>1</v>
      </c>
      <c r="I94" s="39">
        <v>1</v>
      </c>
      <c r="J94" s="39">
        <v>1</v>
      </c>
      <c r="K94" s="39">
        <v>1</v>
      </c>
      <c r="L94" s="39">
        <v>1</v>
      </c>
      <c r="M94" s="39">
        <v>8039200</v>
      </c>
      <c r="N94" s="39">
        <v>800</v>
      </c>
      <c r="O94" s="39">
        <v>1</v>
      </c>
      <c r="P94" s="39">
        <v>131000</v>
      </c>
      <c r="Q94" s="40">
        <f t="shared" si="3"/>
        <v>9781710</v>
      </c>
      <c r="R94" s="40">
        <f t="shared" si="4"/>
        <v>1858524.9</v>
      </c>
      <c r="S94" s="40">
        <f t="shared" si="5"/>
        <v>11640234.9</v>
      </c>
    </row>
    <row r="95" spans="1:19" x14ac:dyDescent="0.25">
      <c r="A95" s="88" t="s">
        <v>112</v>
      </c>
      <c r="B95" s="87">
        <v>1</v>
      </c>
      <c r="C95" s="39">
        <v>1099000</v>
      </c>
      <c r="D95" s="39">
        <v>511701</v>
      </c>
      <c r="E95" s="39">
        <v>631667</v>
      </c>
      <c r="F95" s="39">
        <v>91067</v>
      </c>
      <c r="G95" s="39">
        <v>58333</v>
      </c>
      <c r="H95" s="39">
        <v>149440</v>
      </c>
      <c r="I95" s="39">
        <v>442540</v>
      </c>
      <c r="J95" s="39">
        <v>145307</v>
      </c>
      <c r="K95" s="39">
        <v>206667</v>
      </c>
      <c r="L95" s="39">
        <v>259693</v>
      </c>
      <c r="M95" s="39">
        <v>8039200</v>
      </c>
      <c r="N95" s="39">
        <v>800</v>
      </c>
      <c r="O95" s="39">
        <v>1</v>
      </c>
      <c r="P95" s="39">
        <v>131000</v>
      </c>
      <c r="Q95" s="40">
        <f t="shared" si="3"/>
        <v>11766416</v>
      </c>
      <c r="R95" s="40">
        <f t="shared" si="4"/>
        <v>2235619.04</v>
      </c>
      <c r="S95" s="40">
        <f t="shared" si="5"/>
        <v>14002035.039999999</v>
      </c>
    </row>
    <row r="96" spans="1:19" x14ac:dyDescent="0.25">
      <c r="A96" s="88" t="s">
        <v>113</v>
      </c>
      <c r="B96" s="87">
        <v>1</v>
      </c>
      <c r="C96" s="39">
        <v>1099000</v>
      </c>
      <c r="D96" s="39">
        <v>511701</v>
      </c>
      <c r="E96" s="39">
        <v>631667</v>
      </c>
      <c r="F96" s="39">
        <v>91067</v>
      </c>
      <c r="G96" s="39">
        <v>58333</v>
      </c>
      <c r="H96" s="39">
        <v>149440</v>
      </c>
      <c r="I96" s="39">
        <v>442540</v>
      </c>
      <c r="J96" s="39">
        <v>145307</v>
      </c>
      <c r="K96" s="39">
        <v>206667</v>
      </c>
      <c r="L96" s="39">
        <v>259693</v>
      </c>
      <c r="M96" s="39">
        <v>8039200</v>
      </c>
      <c r="N96" s="39">
        <v>800</v>
      </c>
      <c r="O96" s="39">
        <v>1909333</v>
      </c>
      <c r="P96" s="39">
        <v>131000</v>
      </c>
      <c r="Q96" s="40">
        <f t="shared" si="3"/>
        <v>13675748</v>
      </c>
      <c r="R96" s="40">
        <f t="shared" si="4"/>
        <v>2598392.12</v>
      </c>
      <c r="S96" s="40">
        <f t="shared" si="5"/>
        <v>16274140.120000001</v>
      </c>
    </row>
    <row r="97" spans="1:19" x14ac:dyDescent="0.25">
      <c r="A97" s="88" t="s">
        <v>114</v>
      </c>
      <c r="B97" s="87">
        <v>1</v>
      </c>
      <c r="C97" s="39">
        <v>1099000</v>
      </c>
      <c r="D97" s="39">
        <v>511701</v>
      </c>
      <c r="E97" s="39">
        <v>631667</v>
      </c>
      <c r="F97" s="39">
        <v>91067</v>
      </c>
      <c r="G97" s="39">
        <v>58333</v>
      </c>
      <c r="H97" s="39">
        <v>149440</v>
      </c>
      <c r="I97" s="39">
        <v>442540</v>
      </c>
      <c r="J97" s="39">
        <v>145307</v>
      </c>
      <c r="K97" s="39">
        <v>206667</v>
      </c>
      <c r="L97" s="39">
        <v>259693</v>
      </c>
      <c r="M97" s="39">
        <v>8039200</v>
      </c>
      <c r="N97" s="39">
        <v>800</v>
      </c>
      <c r="O97" s="39">
        <v>1</v>
      </c>
      <c r="P97" s="39">
        <v>131000</v>
      </c>
      <c r="Q97" s="40">
        <f t="shared" si="3"/>
        <v>11766416</v>
      </c>
      <c r="R97" s="40">
        <f t="shared" si="4"/>
        <v>2235619.04</v>
      </c>
      <c r="S97" s="40">
        <f t="shared" si="5"/>
        <v>14002035.039999999</v>
      </c>
    </row>
    <row r="98" spans="1:19" x14ac:dyDescent="0.25">
      <c r="A98" s="88" t="s">
        <v>115</v>
      </c>
      <c r="B98" s="87">
        <v>1</v>
      </c>
      <c r="C98" s="39">
        <v>1099000</v>
      </c>
      <c r="D98" s="39">
        <v>511701</v>
      </c>
      <c r="E98" s="39">
        <v>631667</v>
      </c>
      <c r="F98" s="39">
        <v>91067</v>
      </c>
      <c r="G98" s="39">
        <v>58333</v>
      </c>
      <c r="H98" s="39">
        <v>149440</v>
      </c>
      <c r="I98" s="39">
        <v>442540</v>
      </c>
      <c r="J98" s="39">
        <v>145307</v>
      </c>
      <c r="K98" s="39">
        <v>206667</v>
      </c>
      <c r="L98" s="39">
        <v>259693</v>
      </c>
      <c r="M98" s="39">
        <v>6000000</v>
      </c>
      <c r="N98" s="39">
        <v>800</v>
      </c>
      <c r="O98" s="39">
        <v>1</v>
      </c>
      <c r="P98" s="39">
        <v>131000</v>
      </c>
      <c r="Q98" s="40">
        <f t="shared" si="3"/>
        <v>9727216</v>
      </c>
      <c r="R98" s="40">
        <f t="shared" si="4"/>
        <v>1848171.04</v>
      </c>
      <c r="S98" s="40">
        <f t="shared" si="5"/>
        <v>11575387.039999999</v>
      </c>
    </row>
    <row r="99" spans="1:19" x14ac:dyDescent="0.25">
      <c r="A99" s="88" t="s">
        <v>116</v>
      </c>
      <c r="B99" s="87">
        <v>1</v>
      </c>
      <c r="C99" s="39">
        <v>1099000</v>
      </c>
      <c r="D99" s="39">
        <v>511701</v>
      </c>
      <c r="E99" s="39">
        <v>631667</v>
      </c>
      <c r="F99" s="39">
        <v>91067</v>
      </c>
      <c r="G99" s="39">
        <v>58333</v>
      </c>
      <c r="H99" s="39">
        <v>149440</v>
      </c>
      <c r="I99" s="39">
        <v>442540</v>
      </c>
      <c r="J99" s="39">
        <v>145307</v>
      </c>
      <c r="K99" s="39">
        <v>206667</v>
      </c>
      <c r="L99" s="39">
        <v>259693</v>
      </c>
      <c r="M99" s="39">
        <v>8039200</v>
      </c>
      <c r="N99" s="39">
        <v>800</v>
      </c>
      <c r="O99" s="39">
        <v>1</v>
      </c>
      <c r="P99" s="39">
        <v>131000</v>
      </c>
      <c r="Q99" s="40">
        <f t="shared" si="3"/>
        <v>11766416</v>
      </c>
      <c r="R99" s="40">
        <f t="shared" si="4"/>
        <v>2235619.04</v>
      </c>
      <c r="S99" s="40">
        <f t="shared" si="5"/>
        <v>14002035.039999999</v>
      </c>
    </row>
    <row r="100" spans="1:19" x14ac:dyDescent="0.25">
      <c r="A100" s="88" t="s">
        <v>117</v>
      </c>
      <c r="B100" s="87">
        <v>1</v>
      </c>
      <c r="C100" s="39">
        <v>1099000</v>
      </c>
      <c r="D100" s="39">
        <v>511701</v>
      </c>
      <c r="E100" s="39">
        <v>631667</v>
      </c>
      <c r="F100" s="39">
        <v>91067</v>
      </c>
      <c r="G100" s="39">
        <v>58333</v>
      </c>
      <c r="H100" s="39">
        <v>149440</v>
      </c>
      <c r="I100" s="39">
        <v>442540</v>
      </c>
      <c r="J100" s="39">
        <v>145307</v>
      </c>
      <c r="K100" s="39">
        <v>206667</v>
      </c>
      <c r="L100" s="39">
        <v>259693</v>
      </c>
      <c r="M100" s="39">
        <v>8039200</v>
      </c>
      <c r="N100" s="39">
        <v>800</v>
      </c>
      <c r="O100" s="39">
        <v>1</v>
      </c>
      <c r="P100" s="39">
        <v>131000</v>
      </c>
      <c r="Q100" s="40">
        <f t="shared" si="3"/>
        <v>11766416</v>
      </c>
      <c r="R100" s="40">
        <f t="shared" si="4"/>
        <v>2235619.04</v>
      </c>
      <c r="S100" s="40">
        <f t="shared" si="5"/>
        <v>14002035.039999999</v>
      </c>
    </row>
    <row r="101" spans="1:19" x14ac:dyDescent="0.25">
      <c r="A101" s="88" t="s">
        <v>118</v>
      </c>
      <c r="B101" s="87">
        <v>1</v>
      </c>
      <c r="C101" s="39">
        <v>1099000</v>
      </c>
      <c r="D101" s="39">
        <v>511701</v>
      </c>
      <c r="E101" s="39">
        <v>631667</v>
      </c>
      <c r="F101" s="39">
        <v>91067</v>
      </c>
      <c r="G101" s="39">
        <v>58333</v>
      </c>
      <c r="H101" s="39">
        <v>149440</v>
      </c>
      <c r="I101" s="39">
        <v>442540</v>
      </c>
      <c r="J101" s="39">
        <v>145307</v>
      </c>
      <c r="K101" s="39">
        <v>206667</v>
      </c>
      <c r="L101" s="39">
        <v>259693</v>
      </c>
      <c r="M101" s="39">
        <v>5000000</v>
      </c>
      <c r="N101" s="39">
        <v>800</v>
      </c>
      <c r="O101" s="39">
        <v>1</v>
      </c>
      <c r="P101" s="39">
        <v>131000</v>
      </c>
      <c r="Q101" s="40">
        <f t="shared" si="3"/>
        <v>8727216</v>
      </c>
      <c r="R101" s="40">
        <f t="shared" si="4"/>
        <v>1658171.04</v>
      </c>
      <c r="S101" s="40">
        <f t="shared" si="5"/>
        <v>10385387.039999999</v>
      </c>
    </row>
    <row r="102" spans="1:19" x14ac:dyDescent="0.25">
      <c r="A102" s="88" t="s">
        <v>119</v>
      </c>
      <c r="B102" s="87">
        <v>1</v>
      </c>
      <c r="C102" s="39">
        <v>1099000</v>
      </c>
      <c r="D102" s="39">
        <v>511701</v>
      </c>
      <c r="E102" s="39">
        <v>1</v>
      </c>
      <c r="F102" s="39">
        <v>1</v>
      </c>
      <c r="G102" s="39">
        <v>1</v>
      </c>
      <c r="H102" s="39">
        <v>1</v>
      </c>
      <c r="I102" s="39">
        <v>1</v>
      </c>
      <c r="J102" s="39">
        <v>1</v>
      </c>
      <c r="K102" s="39">
        <v>1</v>
      </c>
      <c r="L102" s="39">
        <v>1</v>
      </c>
      <c r="M102" s="39">
        <v>8039200</v>
      </c>
      <c r="N102" s="39">
        <v>800</v>
      </c>
      <c r="O102" s="39">
        <v>1</v>
      </c>
      <c r="P102" s="39">
        <v>131000</v>
      </c>
      <c r="Q102" s="40">
        <f t="shared" si="3"/>
        <v>9781710</v>
      </c>
      <c r="R102" s="40">
        <f t="shared" si="4"/>
        <v>1858524.9</v>
      </c>
      <c r="S102" s="40">
        <f t="shared" si="5"/>
        <v>11640234.9</v>
      </c>
    </row>
    <row r="103" spans="1:19" x14ac:dyDescent="0.25">
      <c r="A103" s="88" t="s">
        <v>120</v>
      </c>
      <c r="B103" s="87">
        <v>1</v>
      </c>
      <c r="C103" s="39">
        <v>1099000</v>
      </c>
      <c r="D103" s="39">
        <v>511701</v>
      </c>
      <c r="E103" s="39">
        <v>631667</v>
      </c>
      <c r="F103" s="39">
        <v>91067</v>
      </c>
      <c r="G103" s="39">
        <v>58333</v>
      </c>
      <c r="H103" s="39">
        <v>149440</v>
      </c>
      <c r="I103" s="39">
        <v>380000</v>
      </c>
      <c r="J103" s="39">
        <v>145307</v>
      </c>
      <c r="K103" s="39">
        <v>65000</v>
      </c>
      <c r="L103" s="39">
        <v>259693</v>
      </c>
      <c r="M103" s="39">
        <v>8039200</v>
      </c>
      <c r="N103" s="39">
        <v>800</v>
      </c>
      <c r="O103" s="39">
        <v>1</v>
      </c>
      <c r="P103" s="39">
        <v>131000</v>
      </c>
      <c r="Q103" s="40">
        <f t="shared" ref="Q103:Q131" si="6">SUM(C103:P103)</f>
        <v>11562209</v>
      </c>
      <c r="R103" s="40">
        <f t="shared" si="4"/>
        <v>2196819.71</v>
      </c>
      <c r="S103" s="40">
        <f t="shared" si="5"/>
        <v>13759028.710000001</v>
      </c>
    </row>
    <row r="104" spans="1:19" x14ac:dyDescent="0.25">
      <c r="A104" s="88" t="s">
        <v>121</v>
      </c>
      <c r="B104" s="87">
        <v>1</v>
      </c>
      <c r="C104" s="39">
        <v>1099000</v>
      </c>
      <c r="D104" s="39">
        <v>300000</v>
      </c>
      <c r="E104" s="39">
        <v>300000</v>
      </c>
      <c r="F104" s="39">
        <v>91067</v>
      </c>
      <c r="G104" s="39">
        <v>58333</v>
      </c>
      <c r="H104" s="39">
        <v>60000</v>
      </c>
      <c r="I104" s="39">
        <v>60000</v>
      </c>
      <c r="J104" s="39">
        <v>60000</v>
      </c>
      <c r="K104" s="39">
        <v>60000</v>
      </c>
      <c r="L104" s="39">
        <v>60000</v>
      </c>
      <c r="M104" s="39">
        <v>4000000</v>
      </c>
      <c r="N104" s="39">
        <v>800</v>
      </c>
      <c r="O104" s="39">
        <v>1</v>
      </c>
      <c r="P104" s="39">
        <v>70000</v>
      </c>
      <c r="Q104" s="40">
        <f t="shared" si="6"/>
        <v>6219201</v>
      </c>
      <c r="R104" s="40">
        <f t="shared" si="4"/>
        <v>1181648.19</v>
      </c>
      <c r="S104" s="40">
        <f t="shared" si="5"/>
        <v>7400849.1899999995</v>
      </c>
    </row>
    <row r="105" spans="1:19" x14ac:dyDescent="0.25">
      <c r="A105" s="88" t="s">
        <v>122</v>
      </c>
      <c r="B105" s="87">
        <v>1</v>
      </c>
      <c r="C105" s="39">
        <v>1099000</v>
      </c>
      <c r="D105" s="39">
        <v>511701</v>
      </c>
      <c r="E105" s="39">
        <v>631667</v>
      </c>
      <c r="F105" s="39">
        <v>91067</v>
      </c>
      <c r="G105" s="39">
        <v>58333</v>
      </c>
      <c r="H105" s="39">
        <v>149440</v>
      </c>
      <c r="I105" s="39">
        <v>350000</v>
      </c>
      <c r="J105" s="39">
        <v>145307</v>
      </c>
      <c r="K105" s="39">
        <v>60000</v>
      </c>
      <c r="L105" s="39">
        <v>259693</v>
      </c>
      <c r="M105" s="39">
        <v>6000000</v>
      </c>
      <c r="N105" s="39">
        <v>800</v>
      </c>
      <c r="O105" s="39">
        <v>1</v>
      </c>
      <c r="P105" s="39">
        <v>231000</v>
      </c>
      <c r="Q105" s="40">
        <f t="shared" si="6"/>
        <v>9588009</v>
      </c>
      <c r="R105" s="40">
        <f t="shared" si="4"/>
        <v>1821721.71</v>
      </c>
      <c r="S105" s="40">
        <f t="shared" si="5"/>
        <v>11409730.710000001</v>
      </c>
    </row>
    <row r="106" spans="1:19" x14ac:dyDescent="0.25">
      <c r="A106" s="88" t="s">
        <v>123</v>
      </c>
      <c r="B106" s="87">
        <v>1</v>
      </c>
      <c r="C106" s="39">
        <v>1099000</v>
      </c>
      <c r="D106" s="39">
        <v>511701</v>
      </c>
      <c r="E106" s="39">
        <v>631667</v>
      </c>
      <c r="F106" s="39">
        <v>91067</v>
      </c>
      <c r="G106" s="39">
        <v>58333</v>
      </c>
      <c r="H106" s="39">
        <v>149440</v>
      </c>
      <c r="I106" s="39">
        <v>442540</v>
      </c>
      <c r="J106" s="39">
        <v>145307</v>
      </c>
      <c r="K106" s="39">
        <v>206667</v>
      </c>
      <c r="L106" s="39">
        <v>259693</v>
      </c>
      <c r="M106" s="39">
        <v>8039200</v>
      </c>
      <c r="N106" s="39">
        <v>800</v>
      </c>
      <c r="O106" s="39">
        <v>1</v>
      </c>
      <c r="P106" s="39">
        <v>131000</v>
      </c>
      <c r="Q106" s="40">
        <f t="shared" si="6"/>
        <v>11766416</v>
      </c>
      <c r="R106" s="40">
        <f t="shared" si="4"/>
        <v>2235619.04</v>
      </c>
      <c r="S106" s="40">
        <f t="shared" si="5"/>
        <v>14002035.039999999</v>
      </c>
    </row>
    <row r="107" spans="1:19" x14ac:dyDescent="0.25">
      <c r="A107" s="88" t="s">
        <v>124</v>
      </c>
      <c r="B107" s="87">
        <v>1</v>
      </c>
      <c r="C107" s="39">
        <v>1099000</v>
      </c>
      <c r="D107" s="39">
        <v>511701</v>
      </c>
      <c r="E107" s="39">
        <v>631667</v>
      </c>
      <c r="F107" s="39">
        <v>91067</v>
      </c>
      <c r="G107" s="39">
        <v>58333</v>
      </c>
      <c r="H107" s="39">
        <v>95000</v>
      </c>
      <c r="I107" s="39">
        <v>350000</v>
      </c>
      <c r="J107" s="39">
        <v>145307</v>
      </c>
      <c r="K107" s="39">
        <v>60000</v>
      </c>
      <c r="L107" s="39">
        <v>259693</v>
      </c>
      <c r="M107" s="39">
        <v>6000000</v>
      </c>
      <c r="N107" s="39">
        <v>800</v>
      </c>
      <c r="O107" s="39">
        <v>1</v>
      </c>
      <c r="P107" s="39">
        <v>131000</v>
      </c>
      <c r="Q107" s="40">
        <f t="shared" si="6"/>
        <v>9433569</v>
      </c>
      <c r="R107" s="40">
        <f t="shared" si="4"/>
        <v>1792378.11</v>
      </c>
      <c r="S107" s="40">
        <f t="shared" si="5"/>
        <v>11225947.109999999</v>
      </c>
    </row>
    <row r="108" spans="1:19" x14ac:dyDescent="0.25">
      <c r="A108" s="88" t="s">
        <v>125</v>
      </c>
      <c r="B108" s="87">
        <v>1</v>
      </c>
      <c r="C108" s="39">
        <v>1099000</v>
      </c>
      <c r="D108" s="39">
        <v>511701</v>
      </c>
      <c r="E108" s="39">
        <v>631667</v>
      </c>
      <c r="F108" s="39">
        <v>91067</v>
      </c>
      <c r="G108" s="39">
        <v>58333</v>
      </c>
      <c r="H108" s="39">
        <v>149440</v>
      </c>
      <c r="I108" s="39">
        <v>442540</v>
      </c>
      <c r="J108" s="39">
        <v>145307</v>
      </c>
      <c r="K108" s="39">
        <v>206667</v>
      </c>
      <c r="L108" s="39">
        <v>259693</v>
      </c>
      <c r="M108" s="39">
        <v>8039200</v>
      </c>
      <c r="N108" s="39">
        <v>800</v>
      </c>
      <c r="O108" s="39">
        <v>1</v>
      </c>
      <c r="P108" s="39">
        <v>131000</v>
      </c>
      <c r="Q108" s="40">
        <f t="shared" si="6"/>
        <v>11766416</v>
      </c>
      <c r="R108" s="40">
        <f t="shared" si="4"/>
        <v>2235619.04</v>
      </c>
      <c r="S108" s="40">
        <f t="shared" si="5"/>
        <v>14002035.039999999</v>
      </c>
    </row>
    <row r="109" spans="1:19" x14ac:dyDescent="0.25">
      <c r="A109" s="88" t="s">
        <v>126</v>
      </c>
      <c r="B109" s="87">
        <v>1</v>
      </c>
      <c r="C109" s="39">
        <v>1099000</v>
      </c>
      <c r="D109" s="39">
        <v>511701</v>
      </c>
      <c r="E109" s="39">
        <v>631667</v>
      </c>
      <c r="F109" s="39">
        <v>91067</v>
      </c>
      <c r="G109" s="39">
        <v>58333</v>
      </c>
      <c r="H109" s="39">
        <v>149440</v>
      </c>
      <c r="I109" s="39">
        <v>250000</v>
      </c>
      <c r="J109" s="39">
        <v>145307</v>
      </c>
      <c r="K109" s="39">
        <v>60000</v>
      </c>
      <c r="L109" s="39">
        <v>259693</v>
      </c>
      <c r="M109" s="39">
        <v>5000000</v>
      </c>
      <c r="N109" s="39">
        <v>800</v>
      </c>
      <c r="O109" s="39">
        <v>1</v>
      </c>
      <c r="P109" s="39">
        <v>131000</v>
      </c>
      <c r="Q109" s="40">
        <f t="shared" si="6"/>
        <v>8388009</v>
      </c>
      <c r="R109" s="40">
        <f t="shared" si="4"/>
        <v>1593721.71</v>
      </c>
      <c r="S109" s="40">
        <f t="shared" si="5"/>
        <v>9981730.7100000009</v>
      </c>
    </row>
    <row r="110" spans="1:19" x14ac:dyDescent="0.25">
      <c r="A110" s="88" t="s">
        <v>127</v>
      </c>
      <c r="B110" s="87">
        <v>1</v>
      </c>
      <c r="C110" s="39">
        <v>1099000</v>
      </c>
      <c r="D110" s="39">
        <v>511701</v>
      </c>
      <c r="E110" s="39">
        <v>631667</v>
      </c>
      <c r="F110" s="39">
        <v>91067</v>
      </c>
      <c r="G110" s="39">
        <v>58333</v>
      </c>
      <c r="H110" s="39">
        <v>149440</v>
      </c>
      <c r="I110" s="39">
        <v>442540</v>
      </c>
      <c r="J110" s="39">
        <v>145307</v>
      </c>
      <c r="K110" s="39">
        <v>206667</v>
      </c>
      <c r="L110" s="39">
        <v>259693</v>
      </c>
      <c r="M110" s="39">
        <v>5000000</v>
      </c>
      <c r="N110" s="39">
        <v>800</v>
      </c>
      <c r="O110" s="39">
        <v>1</v>
      </c>
      <c r="P110" s="39">
        <v>131000</v>
      </c>
      <c r="Q110" s="40">
        <f t="shared" si="6"/>
        <v>8727216</v>
      </c>
      <c r="R110" s="40">
        <f t="shared" si="4"/>
        <v>1658171.04</v>
      </c>
      <c r="S110" s="40">
        <f t="shared" si="5"/>
        <v>10385387.039999999</v>
      </c>
    </row>
    <row r="111" spans="1:19" x14ac:dyDescent="0.25">
      <c r="A111" s="88" t="s">
        <v>128</v>
      </c>
      <c r="B111" s="87">
        <v>1</v>
      </c>
      <c r="C111" s="39">
        <v>1099000</v>
      </c>
      <c r="D111" s="39">
        <v>511701</v>
      </c>
      <c r="E111" s="39">
        <v>631667</v>
      </c>
      <c r="F111" s="39">
        <v>91067</v>
      </c>
      <c r="G111" s="39">
        <v>58333</v>
      </c>
      <c r="H111" s="39">
        <v>149440</v>
      </c>
      <c r="I111" s="39">
        <v>250000</v>
      </c>
      <c r="J111" s="39">
        <v>90000</v>
      </c>
      <c r="K111" s="39">
        <v>60000</v>
      </c>
      <c r="L111" s="39">
        <v>120000</v>
      </c>
      <c r="M111" s="39">
        <v>4000000</v>
      </c>
      <c r="N111" s="39">
        <v>800</v>
      </c>
      <c r="O111" s="39">
        <v>1</v>
      </c>
      <c r="P111" s="39">
        <v>131000</v>
      </c>
      <c r="Q111" s="40">
        <f t="shared" si="6"/>
        <v>7193009</v>
      </c>
      <c r="R111" s="40">
        <f t="shared" si="4"/>
        <v>1366671.71</v>
      </c>
      <c r="S111" s="40">
        <f t="shared" si="5"/>
        <v>8559680.7100000009</v>
      </c>
    </row>
    <row r="112" spans="1:19" x14ac:dyDescent="0.25">
      <c r="A112" s="88" t="s">
        <v>129</v>
      </c>
      <c r="B112" s="87">
        <v>1</v>
      </c>
      <c r="C112" s="39">
        <v>1099000</v>
      </c>
      <c r="D112" s="39">
        <v>511701</v>
      </c>
      <c r="E112" s="39">
        <v>631667</v>
      </c>
      <c r="F112" s="39">
        <v>91067</v>
      </c>
      <c r="G112" s="39">
        <v>58333</v>
      </c>
      <c r="H112" s="39">
        <v>149440</v>
      </c>
      <c r="I112" s="39">
        <v>225000</v>
      </c>
      <c r="J112" s="39">
        <v>145307</v>
      </c>
      <c r="K112" s="39">
        <v>60000</v>
      </c>
      <c r="L112" s="39">
        <v>259693</v>
      </c>
      <c r="M112" s="39">
        <v>4000000</v>
      </c>
      <c r="N112" s="39">
        <v>800</v>
      </c>
      <c r="O112" s="39">
        <v>1</v>
      </c>
      <c r="P112" s="39">
        <v>131000</v>
      </c>
      <c r="Q112" s="40">
        <f t="shared" si="6"/>
        <v>7363009</v>
      </c>
      <c r="R112" s="40">
        <f t="shared" si="4"/>
        <v>1398971.71</v>
      </c>
      <c r="S112" s="40">
        <f t="shared" si="5"/>
        <v>8761980.7100000009</v>
      </c>
    </row>
    <row r="113" spans="1:19" x14ac:dyDescent="0.25">
      <c r="A113" s="88" t="s">
        <v>130</v>
      </c>
      <c r="B113" s="87">
        <v>1</v>
      </c>
      <c r="C113" s="39">
        <v>1099000</v>
      </c>
      <c r="D113" s="39">
        <v>511701</v>
      </c>
      <c r="E113" s="39">
        <v>631667</v>
      </c>
      <c r="F113" s="39">
        <v>91067</v>
      </c>
      <c r="G113" s="39">
        <v>58333</v>
      </c>
      <c r="H113" s="39">
        <v>149440</v>
      </c>
      <c r="I113" s="39">
        <v>220000</v>
      </c>
      <c r="J113" s="39">
        <v>145307</v>
      </c>
      <c r="K113" s="39">
        <v>60000</v>
      </c>
      <c r="L113" s="39">
        <v>120000</v>
      </c>
      <c r="M113" s="39">
        <v>6000000</v>
      </c>
      <c r="N113" s="39">
        <v>800</v>
      </c>
      <c r="O113" s="39">
        <v>1909333</v>
      </c>
      <c r="P113" s="39">
        <v>131000</v>
      </c>
      <c r="Q113" s="40">
        <f t="shared" si="6"/>
        <v>11127648</v>
      </c>
      <c r="R113" s="40">
        <f t="shared" si="4"/>
        <v>2114253.12</v>
      </c>
      <c r="S113" s="40">
        <f t="shared" si="5"/>
        <v>13241901.120000001</v>
      </c>
    </row>
    <row r="114" spans="1:19" x14ac:dyDescent="0.25">
      <c r="A114" s="88" t="s">
        <v>131</v>
      </c>
      <c r="B114" s="87">
        <v>1</v>
      </c>
      <c r="C114" s="39">
        <v>1099000</v>
      </c>
      <c r="D114" s="39">
        <v>511701</v>
      </c>
      <c r="E114" s="39">
        <v>631667</v>
      </c>
      <c r="F114" s="39">
        <v>91067</v>
      </c>
      <c r="G114" s="39">
        <v>58333</v>
      </c>
      <c r="H114" s="39">
        <v>149440</v>
      </c>
      <c r="I114" s="39">
        <v>442540</v>
      </c>
      <c r="J114" s="39">
        <v>145307</v>
      </c>
      <c r="K114" s="39">
        <v>206667</v>
      </c>
      <c r="L114" s="39">
        <v>259693</v>
      </c>
      <c r="M114" s="39">
        <v>6000000</v>
      </c>
      <c r="N114" s="39">
        <v>800</v>
      </c>
      <c r="O114" s="39">
        <v>1</v>
      </c>
      <c r="P114" s="39">
        <v>131000</v>
      </c>
      <c r="Q114" s="40">
        <f t="shared" si="6"/>
        <v>9727216</v>
      </c>
      <c r="R114" s="40">
        <f t="shared" si="4"/>
        <v>1848171.04</v>
      </c>
      <c r="S114" s="40">
        <f t="shared" si="5"/>
        <v>11575387.039999999</v>
      </c>
    </row>
    <row r="115" spans="1:19" x14ac:dyDescent="0.25">
      <c r="A115" s="88" t="s">
        <v>132</v>
      </c>
      <c r="B115" s="87">
        <v>1</v>
      </c>
      <c r="C115" s="39">
        <v>1099000</v>
      </c>
      <c r="D115" s="39">
        <v>511701</v>
      </c>
      <c r="E115" s="39">
        <v>631667</v>
      </c>
      <c r="F115" s="39">
        <v>91067</v>
      </c>
      <c r="G115" s="39">
        <v>58333</v>
      </c>
      <c r="H115" s="39">
        <v>149440</v>
      </c>
      <c r="I115" s="39">
        <v>225000</v>
      </c>
      <c r="J115" s="39">
        <v>145307</v>
      </c>
      <c r="K115" s="39">
        <v>60000</v>
      </c>
      <c r="L115" s="39">
        <v>259693</v>
      </c>
      <c r="M115" s="39">
        <v>6000000</v>
      </c>
      <c r="N115" s="39">
        <v>800</v>
      </c>
      <c r="O115" s="39">
        <v>1</v>
      </c>
      <c r="P115" s="39">
        <v>131000</v>
      </c>
      <c r="Q115" s="40">
        <f t="shared" si="6"/>
        <v>9363009</v>
      </c>
      <c r="R115" s="40">
        <f t="shared" si="4"/>
        <v>1778971.71</v>
      </c>
      <c r="S115" s="40">
        <f t="shared" si="5"/>
        <v>11141980.710000001</v>
      </c>
    </row>
    <row r="116" spans="1:19" x14ac:dyDescent="0.25">
      <c r="A116" s="88" t="s">
        <v>133</v>
      </c>
      <c r="B116" s="87">
        <v>1</v>
      </c>
      <c r="C116" s="39">
        <v>1099000</v>
      </c>
      <c r="D116" s="39">
        <v>511701</v>
      </c>
      <c r="E116" s="39">
        <v>631667</v>
      </c>
      <c r="F116" s="39">
        <v>91067</v>
      </c>
      <c r="G116" s="39">
        <v>58333</v>
      </c>
      <c r="H116" s="39">
        <v>149440</v>
      </c>
      <c r="I116" s="39">
        <v>225000</v>
      </c>
      <c r="J116" s="39">
        <v>145307</v>
      </c>
      <c r="K116" s="39">
        <v>60000</v>
      </c>
      <c r="L116" s="39">
        <v>259693</v>
      </c>
      <c r="M116" s="39">
        <v>6000000</v>
      </c>
      <c r="N116" s="39">
        <v>800</v>
      </c>
      <c r="O116" s="39">
        <v>1</v>
      </c>
      <c r="P116" s="39">
        <v>131000</v>
      </c>
      <c r="Q116" s="40">
        <f t="shared" si="6"/>
        <v>9363009</v>
      </c>
      <c r="R116" s="40">
        <f t="shared" si="4"/>
        <v>1778971.71</v>
      </c>
      <c r="S116" s="40">
        <f t="shared" si="5"/>
        <v>11141980.710000001</v>
      </c>
    </row>
    <row r="117" spans="1:19" x14ac:dyDescent="0.25">
      <c r="A117" s="88" t="s">
        <v>134</v>
      </c>
      <c r="B117" s="87">
        <v>1</v>
      </c>
      <c r="C117" s="39">
        <v>1099000</v>
      </c>
      <c r="D117" s="39">
        <v>511701</v>
      </c>
      <c r="E117" s="39">
        <v>631667</v>
      </c>
      <c r="F117" s="39">
        <v>91067</v>
      </c>
      <c r="G117" s="39">
        <v>58333</v>
      </c>
      <c r="H117" s="39">
        <v>149440</v>
      </c>
      <c r="I117" s="39">
        <v>225000</v>
      </c>
      <c r="J117" s="39">
        <v>145307</v>
      </c>
      <c r="K117" s="39">
        <v>60000</v>
      </c>
      <c r="L117" s="39">
        <v>259693</v>
      </c>
      <c r="M117" s="39">
        <v>4000000</v>
      </c>
      <c r="N117" s="39">
        <v>800</v>
      </c>
      <c r="O117" s="39">
        <v>1</v>
      </c>
      <c r="P117" s="39">
        <v>131000</v>
      </c>
      <c r="Q117" s="40">
        <f t="shared" si="6"/>
        <v>7363009</v>
      </c>
      <c r="R117" s="40">
        <f t="shared" si="4"/>
        <v>1398971.71</v>
      </c>
      <c r="S117" s="40">
        <f t="shared" si="5"/>
        <v>8761980.7100000009</v>
      </c>
    </row>
    <row r="118" spans="1:19" x14ac:dyDescent="0.25">
      <c r="A118" s="88" t="s">
        <v>135</v>
      </c>
      <c r="B118" s="87">
        <v>1</v>
      </c>
      <c r="C118" s="39">
        <v>1099000</v>
      </c>
      <c r="D118" s="39">
        <v>511701</v>
      </c>
      <c r="E118" s="39">
        <v>631667</v>
      </c>
      <c r="F118" s="39">
        <v>91067</v>
      </c>
      <c r="G118" s="39">
        <v>58333</v>
      </c>
      <c r="H118" s="39">
        <v>149440</v>
      </c>
      <c r="I118" s="39">
        <v>225000</v>
      </c>
      <c r="J118" s="39">
        <v>145307</v>
      </c>
      <c r="K118" s="39">
        <v>60000</v>
      </c>
      <c r="L118" s="39">
        <v>259693</v>
      </c>
      <c r="M118" s="39">
        <v>8039200</v>
      </c>
      <c r="N118" s="39">
        <v>800</v>
      </c>
      <c r="O118" s="39">
        <v>1909333</v>
      </c>
      <c r="P118" s="39">
        <v>131000</v>
      </c>
      <c r="Q118" s="40">
        <f t="shared" si="6"/>
        <v>13311541</v>
      </c>
      <c r="R118" s="40">
        <f t="shared" si="4"/>
        <v>2529192.79</v>
      </c>
      <c r="S118" s="40">
        <f t="shared" si="5"/>
        <v>15840733.789999999</v>
      </c>
    </row>
    <row r="119" spans="1:19" x14ac:dyDescent="0.25">
      <c r="A119" s="88" t="s">
        <v>136</v>
      </c>
      <c r="B119" s="87">
        <v>1</v>
      </c>
      <c r="C119" s="39">
        <v>1099000</v>
      </c>
      <c r="D119" s="39">
        <v>511701</v>
      </c>
      <c r="E119" s="39">
        <v>631667</v>
      </c>
      <c r="F119" s="39">
        <v>91067</v>
      </c>
      <c r="G119" s="39">
        <v>58333</v>
      </c>
      <c r="H119" s="39">
        <v>149440</v>
      </c>
      <c r="I119" s="39">
        <v>442540</v>
      </c>
      <c r="J119" s="39">
        <v>145307</v>
      </c>
      <c r="K119" s="39">
        <v>60000</v>
      </c>
      <c r="L119" s="39">
        <v>259693</v>
      </c>
      <c r="M119" s="39">
        <v>1</v>
      </c>
      <c r="N119" s="39">
        <v>800</v>
      </c>
      <c r="O119" s="39">
        <v>1</v>
      </c>
      <c r="P119" s="39">
        <v>131000</v>
      </c>
      <c r="Q119" s="40">
        <f t="shared" si="6"/>
        <v>3580550</v>
      </c>
      <c r="R119" s="40">
        <f t="shared" si="4"/>
        <v>680304.5</v>
      </c>
      <c r="S119" s="40">
        <f t="shared" si="5"/>
        <v>4260854.5</v>
      </c>
    </row>
    <row r="120" spans="1:19" x14ac:dyDescent="0.25">
      <c r="A120" s="88" t="s">
        <v>137</v>
      </c>
      <c r="B120" s="87">
        <v>1</v>
      </c>
      <c r="C120" s="39">
        <v>1099000</v>
      </c>
      <c r="D120" s="39">
        <v>511701</v>
      </c>
      <c r="E120" s="39">
        <v>631667</v>
      </c>
      <c r="F120" s="39">
        <v>91067</v>
      </c>
      <c r="G120" s="39">
        <v>58333</v>
      </c>
      <c r="H120" s="39">
        <v>149440</v>
      </c>
      <c r="I120" s="39">
        <v>442540</v>
      </c>
      <c r="J120" s="39">
        <v>145307</v>
      </c>
      <c r="K120" s="39">
        <v>206667</v>
      </c>
      <c r="L120" s="39">
        <v>259693</v>
      </c>
      <c r="M120" s="39">
        <v>6000000</v>
      </c>
      <c r="N120" s="39">
        <v>800</v>
      </c>
      <c r="O120" s="39">
        <v>1909333</v>
      </c>
      <c r="P120" s="39">
        <v>131000</v>
      </c>
      <c r="Q120" s="40">
        <f t="shared" si="6"/>
        <v>11636548</v>
      </c>
      <c r="R120" s="40">
        <f t="shared" si="4"/>
        <v>2210944.12</v>
      </c>
      <c r="S120" s="40">
        <f t="shared" si="5"/>
        <v>13847492.120000001</v>
      </c>
    </row>
    <row r="121" spans="1:19" x14ac:dyDescent="0.25">
      <c r="A121" s="88" t="s">
        <v>138</v>
      </c>
      <c r="B121" s="87">
        <v>1</v>
      </c>
      <c r="C121" s="39">
        <v>1099000</v>
      </c>
      <c r="D121" s="39">
        <v>511701</v>
      </c>
      <c r="E121" s="39">
        <v>631667</v>
      </c>
      <c r="F121" s="39">
        <v>91067</v>
      </c>
      <c r="G121" s="39">
        <v>58333</v>
      </c>
      <c r="H121" s="39">
        <v>149440</v>
      </c>
      <c r="I121" s="39">
        <v>225000</v>
      </c>
      <c r="J121" s="39">
        <v>95000</v>
      </c>
      <c r="K121" s="39">
        <v>60000</v>
      </c>
      <c r="L121" s="39">
        <v>259693</v>
      </c>
      <c r="M121" s="39">
        <v>5000000</v>
      </c>
      <c r="N121" s="39">
        <v>800</v>
      </c>
      <c r="O121" s="39">
        <v>1909333</v>
      </c>
      <c r="P121" s="39">
        <v>131000</v>
      </c>
      <c r="Q121" s="40">
        <f t="shared" si="6"/>
        <v>10222034</v>
      </c>
      <c r="R121" s="40">
        <f t="shared" si="4"/>
        <v>1942186.46</v>
      </c>
      <c r="S121" s="40">
        <f t="shared" si="5"/>
        <v>12164220.460000001</v>
      </c>
    </row>
    <row r="122" spans="1:19" x14ac:dyDescent="0.25">
      <c r="A122" s="88" t="s">
        <v>139</v>
      </c>
      <c r="B122" s="87">
        <v>1</v>
      </c>
      <c r="C122" s="39">
        <v>1099000</v>
      </c>
      <c r="D122" s="39">
        <v>511701</v>
      </c>
      <c r="E122" s="39">
        <v>631667</v>
      </c>
      <c r="F122" s="39">
        <v>91067</v>
      </c>
      <c r="G122" s="39">
        <v>58333</v>
      </c>
      <c r="H122" s="39">
        <v>149440</v>
      </c>
      <c r="I122" s="39">
        <v>225000</v>
      </c>
      <c r="J122" s="39">
        <v>145307</v>
      </c>
      <c r="K122" s="39">
        <v>60000</v>
      </c>
      <c r="L122" s="39">
        <v>259693</v>
      </c>
      <c r="M122" s="39">
        <v>6000000</v>
      </c>
      <c r="N122" s="39">
        <v>800</v>
      </c>
      <c r="O122" s="39">
        <v>1909333</v>
      </c>
      <c r="P122" s="39">
        <v>131000</v>
      </c>
      <c r="Q122" s="40">
        <f t="shared" si="6"/>
        <v>11272341</v>
      </c>
      <c r="R122" s="40">
        <f t="shared" si="4"/>
        <v>2141744.79</v>
      </c>
      <c r="S122" s="40">
        <f t="shared" si="5"/>
        <v>13414085.789999999</v>
      </c>
    </row>
    <row r="123" spans="1:19" x14ac:dyDescent="0.25">
      <c r="A123" s="88" t="s">
        <v>140</v>
      </c>
      <c r="B123" s="87">
        <v>1</v>
      </c>
      <c r="C123" s="39">
        <v>1099000</v>
      </c>
      <c r="D123" s="39">
        <v>511701</v>
      </c>
      <c r="E123" s="39">
        <v>631667</v>
      </c>
      <c r="F123" s="39">
        <v>91067</v>
      </c>
      <c r="G123" s="39">
        <v>58333</v>
      </c>
      <c r="H123" s="39">
        <v>149440</v>
      </c>
      <c r="I123" s="39">
        <v>442540</v>
      </c>
      <c r="J123" s="39">
        <v>145307</v>
      </c>
      <c r="K123" s="39">
        <v>206667</v>
      </c>
      <c r="L123" s="39">
        <v>259693</v>
      </c>
      <c r="M123" s="39">
        <v>8039200</v>
      </c>
      <c r="N123" s="39">
        <v>800</v>
      </c>
      <c r="O123" s="39">
        <v>1</v>
      </c>
      <c r="P123" s="39">
        <v>131000</v>
      </c>
      <c r="Q123" s="40">
        <f t="shared" si="6"/>
        <v>11766416</v>
      </c>
      <c r="R123" s="40">
        <f t="shared" si="4"/>
        <v>2235619.04</v>
      </c>
      <c r="S123" s="40">
        <f t="shared" si="5"/>
        <v>14002035.039999999</v>
      </c>
    </row>
    <row r="124" spans="1:19" x14ac:dyDescent="0.25">
      <c r="A124" s="88" t="s">
        <v>141</v>
      </c>
      <c r="B124" s="87">
        <v>1</v>
      </c>
      <c r="C124" s="39">
        <v>1099000</v>
      </c>
      <c r="D124" s="39">
        <v>511701</v>
      </c>
      <c r="E124" s="39">
        <v>1</v>
      </c>
      <c r="F124" s="39">
        <v>1</v>
      </c>
      <c r="G124" s="39">
        <v>1</v>
      </c>
      <c r="H124" s="39">
        <v>1</v>
      </c>
      <c r="I124" s="39">
        <v>1</v>
      </c>
      <c r="J124" s="39">
        <v>1</v>
      </c>
      <c r="K124" s="39">
        <v>1</v>
      </c>
      <c r="L124" s="39">
        <v>1</v>
      </c>
      <c r="M124" s="39">
        <v>8039200</v>
      </c>
      <c r="N124" s="39">
        <v>800</v>
      </c>
      <c r="O124" s="39">
        <v>1</v>
      </c>
      <c r="P124" s="39">
        <v>131000</v>
      </c>
      <c r="Q124" s="40">
        <f t="shared" si="6"/>
        <v>9781710</v>
      </c>
      <c r="R124" s="40">
        <f t="shared" si="4"/>
        <v>1858524.9</v>
      </c>
      <c r="S124" s="40">
        <f t="shared" si="5"/>
        <v>11640234.9</v>
      </c>
    </row>
    <row r="125" spans="1:19" x14ac:dyDescent="0.25">
      <c r="A125" s="88" t="s">
        <v>142</v>
      </c>
      <c r="B125" s="87">
        <v>1</v>
      </c>
      <c r="C125" s="39">
        <v>1099000</v>
      </c>
      <c r="D125" s="39">
        <v>511701</v>
      </c>
      <c r="E125" s="39">
        <v>350000</v>
      </c>
      <c r="F125" s="39">
        <v>91067</v>
      </c>
      <c r="G125" s="39">
        <v>58333</v>
      </c>
      <c r="H125" s="39">
        <v>60000</v>
      </c>
      <c r="I125" s="39">
        <v>225000</v>
      </c>
      <c r="J125" s="39">
        <v>90000</v>
      </c>
      <c r="K125" s="39">
        <v>206667</v>
      </c>
      <c r="L125" s="39">
        <v>259693</v>
      </c>
      <c r="M125" s="39">
        <v>8039200</v>
      </c>
      <c r="N125" s="39">
        <v>800</v>
      </c>
      <c r="O125" s="39">
        <v>1909333</v>
      </c>
      <c r="P125" s="39">
        <v>131000</v>
      </c>
      <c r="Q125" s="40">
        <f t="shared" si="6"/>
        <v>13031794</v>
      </c>
      <c r="R125" s="40">
        <f t="shared" si="4"/>
        <v>2476040.86</v>
      </c>
      <c r="S125" s="40">
        <f t="shared" si="5"/>
        <v>15507834.859999999</v>
      </c>
    </row>
    <row r="126" spans="1:19" x14ac:dyDescent="0.25">
      <c r="A126" s="88" t="s">
        <v>143</v>
      </c>
      <c r="B126" s="87">
        <v>1</v>
      </c>
      <c r="C126" s="39">
        <v>1099000</v>
      </c>
      <c r="D126" s="39">
        <v>511701</v>
      </c>
      <c r="E126" s="39">
        <v>350000</v>
      </c>
      <c r="F126" s="39">
        <v>60000</v>
      </c>
      <c r="G126" s="39">
        <v>25000</v>
      </c>
      <c r="H126" s="39">
        <v>60000</v>
      </c>
      <c r="I126" s="39">
        <v>180000</v>
      </c>
      <c r="J126" s="39">
        <v>90000</v>
      </c>
      <c r="K126" s="39">
        <v>60000</v>
      </c>
      <c r="L126" s="39">
        <v>259693</v>
      </c>
      <c r="M126" s="39">
        <v>1000000</v>
      </c>
      <c r="N126" s="39">
        <v>800</v>
      </c>
      <c r="O126" s="39">
        <v>1</v>
      </c>
      <c r="P126" s="39">
        <v>131000</v>
      </c>
      <c r="Q126" s="40">
        <f t="shared" si="6"/>
        <v>3827195</v>
      </c>
      <c r="R126" s="40">
        <f t="shared" si="4"/>
        <v>727167.05</v>
      </c>
      <c r="S126" s="40">
        <f t="shared" si="5"/>
        <v>4554362.05</v>
      </c>
    </row>
    <row r="127" spans="1:19" x14ac:dyDescent="0.25">
      <c r="A127" s="88" t="s">
        <v>144</v>
      </c>
      <c r="B127" s="87">
        <v>1</v>
      </c>
      <c r="C127" s="39">
        <v>1099000</v>
      </c>
      <c r="D127" s="39">
        <v>511701</v>
      </c>
      <c r="E127" s="39">
        <v>631667</v>
      </c>
      <c r="F127" s="39">
        <v>91067</v>
      </c>
      <c r="G127" s="39">
        <v>58333</v>
      </c>
      <c r="H127" s="39">
        <v>149440</v>
      </c>
      <c r="I127" s="39">
        <v>442540</v>
      </c>
      <c r="J127" s="39">
        <v>145307</v>
      </c>
      <c r="K127" s="39">
        <v>206667</v>
      </c>
      <c r="L127" s="39">
        <v>259693</v>
      </c>
      <c r="M127" s="39">
        <v>8039200</v>
      </c>
      <c r="N127" s="39">
        <v>800</v>
      </c>
      <c r="O127" s="39">
        <v>1909333</v>
      </c>
      <c r="P127" s="39">
        <v>131000</v>
      </c>
      <c r="Q127" s="40">
        <f t="shared" si="6"/>
        <v>13675748</v>
      </c>
      <c r="R127" s="40">
        <f t="shared" si="4"/>
        <v>2598392.12</v>
      </c>
      <c r="S127" s="40">
        <f t="shared" si="5"/>
        <v>16274140.120000001</v>
      </c>
    </row>
    <row r="128" spans="1:19" x14ac:dyDescent="0.25">
      <c r="A128" s="88" t="s">
        <v>145</v>
      </c>
      <c r="B128" s="87">
        <v>1</v>
      </c>
      <c r="C128" s="39">
        <v>1099000</v>
      </c>
      <c r="D128" s="39">
        <v>511701</v>
      </c>
      <c r="E128" s="39">
        <v>631667</v>
      </c>
      <c r="F128" s="39">
        <v>91067</v>
      </c>
      <c r="G128" s="39">
        <v>58333</v>
      </c>
      <c r="H128" s="39">
        <v>149440</v>
      </c>
      <c r="I128" s="39">
        <v>442540</v>
      </c>
      <c r="J128" s="39">
        <v>145307</v>
      </c>
      <c r="K128" s="39">
        <v>206667</v>
      </c>
      <c r="L128" s="39">
        <v>259693</v>
      </c>
      <c r="M128" s="39">
        <v>8039200</v>
      </c>
      <c r="N128" s="39">
        <v>800</v>
      </c>
      <c r="O128" s="39">
        <v>1909333</v>
      </c>
      <c r="P128" s="39">
        <v>131000</v>
      </c>
      <c r="Q128" s="40">
        <f t="shared" si="6"/>
        <v>13675748</v>
      </c>
      <c r="R128" s="40">
        <f t="shared" si="4"/>
        <v>2598392.12</v>
      </c>
      <c r="S128" s="40">
        <f t="shared" si="5"/>
        <v>16274140.120000001</v>
      </c>
    </row>
    <row r="129" spans="1:19" x14ac:dyDescent="0.25">
      <c r="A129" s="88" t="s">
        <v>146</v>
      </c>
      <c r="B129" s="87">
        <v>1</v>
      </c>
      <c r="C129" s="39">
        <v>1099000</v>
      </c>
      <c r="D129" s="39">
        <v>511701</v>
      </c>
      <c r="E129" s="39">
        <v>420000</v>
      </c>
      <c r="F129" s="39">
        <v>50000</v>
      </c>
      <c r="G129" s="39">
        <v>58333</v>
      </c>
      <c r="H129" s="39">
        <v>149440</v>
      </c>
      <c r="I129" s="39">
        <v>442540</v>
      </c>
      <c r="J129" s="39">
        <v>145307</v>
      </c>
      <c r="K129" s="39">
        <v>60000</v>
      </c>
      <c r="L129" s="39">
        <v>259693</v>
      </c>
      <c r="M129" s="39">
        <v>6000000</v>
      </c>
      <c r="N129" s="39">
        <v>800</v>
      </c>
      <c r="O129" s="39">
        <v>1</v>
      </c>
      <c r="P129" s="39">
        <v>131000</v>
      </c>
      <c r="Q129" s="40">
        <f t="shared" si="6"/>
        <v>9327815</v>
      </c>
      <c r="R129" s="40">
        <f t="shared" si="4"/>
        <v>1772284.85</v>
      </c>
      <c r="S129" s="40">
        <f t="shared" si="5"/>
        <v>11100099.85</v>
      </c>
    </row>
    <row r="130" spans="1:19" x14ac:dyDescent="0.25">
      <c r="A130" s="88" t="s">
        <v>147</v>
      </c>
      <c r="B130" s="87">
        <v>1</v>
      </c>
      <c r="C130" s="39">
        <v>1099000</v>
      </c>
      <c r="D130" s="39">
        <v>511701</v>
      </c>
      <c r="E130" s="39">
        <v>631667</v>
      </c>
      <c r="F130" s="39">
        <v>91067</v>
      </c>
      <c r="G130" s="39">
        <v>58333</v>
      </c>
      <c r="H130" s="39">
        <v>149440</v>
      </c>
      <c r="I130" s="39">
        <v>442540</v>
      </c>
      <c r="J130" s="39">
        <v>145307</v>
      </c>
      <c r="K130" s="39">
        <v>206667</v>
      </c>
      <c r="L130" s="39">
        <v>259693</v>
      </c>
      <c r="M130" s="39">
        <v>8039200</v>
      </c>
      <c r="N130" s="39">
        <v>800</v>
      </c>
      <c r="O130" s="39">
        <v>1909333</v>
      </c>
      <c r="P130" s="39">
        <v>131000</v>
      </c>
      <c r="Q130" s="40">
        <f t="shared" si="6"/>
        <v>13675748</v>
      </c>
      <c r="R130" s="40">
        <f t="shared" si="4"/>
        <v>2598392.12</v>
      </c>
      <c r="S130" s="40">
        <f t="shared" si="5"/>
        <v>16274140.120000001</v>
      </c>
    </row>
    <row r="131" spans="1:19" x14ac:dyDescent="0.25">
      <c r="A131" s="88" t="s">
        <v>148</v>
      </c>
      <c r="B131" s="87">
        <v>1</v>
      </c>
      <c r="C131" s="39">
        <v>1099000</v>
      </c>
      <c r="D131" s="39">
        <v>511701</v>
      </c>
      <c r="E131" s="39">
        <v>631667</v>
      </c>
      <c r="F131" s="39">
        <v>91067</v>
      </c>
      <c r="G131" s="39">
        <v>58333</v>
      </c>
      <c r="H131" s="39">
        <v>149440</v>
      </c>
      <c r="I131" s="39">
        <v>442540</v>
      </c>
      <c r="J131" s="39">
        <v>145307</v>
      </c>
      <c r="K131" s="39">
        <v>206667</v>
      </c>
      <c r="L131" s="39">
        <v>259693</v>
      </c>
      <c r="M131" s="39">
        <v>4000000</v>
      </c>
      <c r="N131" s="39">
        <v>800</v>
      </c>
      <c r="O131" s="39">
        <v>1909333</v>
      </c>
      <c r="P131" s="39">
        <v>131000</v>
      </c>
      <c r="Q131" s="40">
        <f t="shared" si="6"/>
        <v>9636548</v>
      </c>
      <c r="R131" s="40">
        <f t="shared" si="4"/>
        <v>1830944.12</v>
      </c>
      <c r="S131" s="40">
        <f t="shared" si="5"/>
        <v>11467492.120000001</v>
      </c>
    </row>
    <row r="132" spans="1:19" ht="15.6" x14ac:dyDescent="0.25">
      <c r="A132" s="89" t="s">
        <v>149</v>
      </c>
      <c r="B132" s="90">
        <v>45366</v>
      </c>
      <c r="D132" s="78"/>
    </row>
    <row r="133" spans="1:19" ht="15.6" x14ac:dyDescent="0.25">
      <c r="A133" s="89"/>
      <c r="B133" s="90"/>
      <c r="D133" s="78"/>
    </row>
    <row r="134" spans="1:19" ht="15.6" hidden="1" x14ac:dyDescent="0.25">
      <c r="A134" s="89"/>
      <c r="B134" s="205" t="s">
        <v>215</v>
      </c>
      <c r="C134" s="139">
        <f t="shared" ref="C134:P134" si="7">SUM(C7:C131)</f>
        <v>137375000</v>
      </c>
      <c r="D134" s="139">
        <f t="shared" si="7"/>
        <v>56832678</v>
      </c>
      <c r="E134" s="139">
        <f t="shared" si="7"/>
        <v>63648711</v>
      </c>
      <c r="F134" s="139">
        <f t="shared" si="7"/>
        <v>8985044</v>
      </c>
      <c r="G134" s="139">
        <f t="shared" si="7"/>
        <v>5922317</v>
      </c>
      <c r="H134" s="139">
        <f t="shared" si="7"/>
        <v>15075255</v>
      </c>
      <c r="I134" s="139">
        <f t="shared" si="7"/>
        <v>33130935</v>
      </c>
      <c r="J134" s="139">
        <f t="shared" si="7"/>
        <v>13074891</v>
      </c>
      <c r="K134" s="139">
        <f t="shared" si="7"/>
        <v>13787032</v>
      </c>
      <c r="L134" s="139">
        <f t="shared" si="7"/>
        <v>24925079</v>
      </c>
      <c r="M134" s="139">
        <f t="shared" si="7"/>
        <v>624250407</v>
      </c>
      <c r="N134" s="139">
        <f t="shared" si="7"/>
        <v>100000</v>
      </c>
      <c r="O134" s="139">
        <f t="shared" si="7"/>
        <v>61405064</v>
      </c>
      <c r="P134" s="139">
        <f t="shared" si="7"/>
        <v>16209000</v>
      </c>
    </row>
    <row r="135" spans="1:19" ht="15.6" x14ac:dyDescent="0.25">
      <c r="A135" s="89"/>
      <c r="B135" s="90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1:19" ht="15.6" x14ac:dyDescent="0.25">
      <c r="A136" s="89"/>
      <c r="B136" s="205" t="s">
        <v>215</v>
      </c>
      <c r="C136" s="96">
        <f>SUM(C134:C135)</f>
        <v>137375000</v>
      </c>
      <c r="D136" s="96">
        <f t="shared" ref="D136:P136" si="8">SUM(D134:D135)</f>
        <v>56832678</v>
      </c>
      <c r="E136" s="96">
        <f t="shared" si="8"/>
        <v>63648711</v>
      </c>
      <c r="F136" s="96">
        <f t="shared" si="8"/>
        <v>8985044</v>
      </c>
      <c r="G136" s="96">
        <f t="shared" si="8"/>
        <v>5922317</v>
      </c>
      <c r="H136" s="96">
        <f t="shared" si="8"/>
        <v>15075255</v>
      </c>
      <c r="I136" s="96">
        <f t="shared" si="8"/>
        <v>33130935</v>
      </c>
      <c r="J136" s="96">
        <f t="shared" si="8"/>
        <v>13074891</v>
      </c>
      <c r="K136" s="96">
        <f t="shared" si="8"/>
        <v>13787032</v>
      </c>
      <c r="L136" s="96">
        <f t="shared" si="8"/>
        <v>24925079</v>
      </c>
      <c r="M136" s="96">
        <f t="shared" si="8"/>
        <v>624250407</v>
      </c>
      <c r="N136" s="96">
        <f t="shared" si="8"/>
        <v>100000</v>
      </c>
      <c r="O136" s="96">
        <f t="shared" si="8"/>
        <v>61405064</v>
      </c>
      <c r="P136" s="96">
        <f t="shared" si="8"/>
        <v>16209000</v>
      </c>
    </row>
    <row r="137" spans="1:19" ht="15.6" x14ac:dyDescent="0.25">
      <c r="A137" s="89"/>
      <c r="B137" s="90"/>
      <c r="D137" s="78"/>
    </row>
    <row r="138" spans="1:19" x14ac:dyDescent="0.25">
      <c r="A138" s="91"/>
      <c r="B138" s="76"/>
      <c r="D138" s="78"/>
    </row>
    <row r="139" spans="1:19" ht="15.6" x14ac:dyDescent="0.25">
      <c r="A139" s="92" t="s">
        <v>151</v>
      </c>
      <c r="B139" s="220" t="s">
        <v>181</v>
      </c>
      <c r="C139" s="220"/>
      <c r="D139" s="220"/>
      <c r="E139" s="220"/>
      <c r="F139" s="220"/>
      <c r="G139" s="220"/>
      <c r="H139" s="220"/>
    </row>
    <row r="140" spans="1:19" ht="15" customHeight="1" x14ac:dyDescent="0.25">
      <c r="A140" s="92" t="s">
        <v>154</v>
      </c>
      <c r="B140" s="220" t="s">
        <v>182</v>
      </c>
      <c r="C140" s="220"/>
      <c r="D140" s="220"/>
      <c r="E140" s="220"/>
      <c r="F140" s="220"/>
      <c r="G140" s="220"/>
      <c r="H140" s="220"/>
    </row>
    <row r="141" spans="1:19" ht="31.5" customHeight="1" x14ac:dyDescent="0.25">
      <c r="A141" s="92" t="s">
        <v>156</v>
      </c>
      <c r="B141" s="92" t="s">
        <v>183</v>
      </c>
      <c r="C141" s="93"/>
      <c r="D141" s="94" t="s">
        <v>158</v>
      </c>
      <c r="E141" s="221" t="s">
        <v>184</v>
      </c>
      <c r="F141" s="222"/>
      <c r="G141" s="222"/>
      <c r="H141" s="222"/>
    </row>
    <row r="142" spans="1:19" ht="45" x14ac:dyDescent="0.25">
      <c r="A142" s="92" t="s">
        <v>159</v>
      </c>
      <c r="B142" s="77" t="s">
        <v>185</v>
      </c>
      <c r="C142" s="93"/>
      <c r="D142" s="94" t="s">
        <v>161</v>
      </c>
      <c r="E142" s="221" t="s">
        <v>186</v>
      </c>
      <c r="F142" s="222"/>
      <c r="G142" s="222"/>
      <c r="H142" s="222"/>
    </row>
    <row r="143" spans="1:19" ht="48" customHeight="1" x14ac:dyDescent="0.25">
      <c r="A143" s="223" t="s">
        <v>163</v>
      </c>
      <c r="B143" s="223"/>
      <c r="C143" s="223"/>
      <c r="D143" s="223"/>
      <c r="E143" s="223"/>
      <c r="F143" s="223"/>
      <c r="G143" s="223"/>
      <c r="H143" s="223"/>
    </row>
    <row r="146" spans="1:16" ht="44.25" customHeight="1" x14ac:dyDescent="0.25">
      <c r="C146" s="153" t="str">
        <f>Nomenclatura!C146</f>
        <v>Valor impresión de cada lona (Valor unitario)</v>
      </c>
      <c r="D146" s="153" t="str">
        <f>Nomenclatura!D146</f>
        <v>Valor instalación y desinstalación de cada lona (Valor unitario)</v>
      </c>
      <c r="E146" s="153" t="str">
        <f>Nomenclatura!E146</f>
        <v>Mantenimiento general de estructura (Valor unitario)</v>
      </c>
      <c r="F146" s="153" t="str">
        <f>Nomenclatura!F146</f>
        <v>Mantenimiento del lugar donde se encuentre ubicada la estructura (Valor unitario)</v>
      </c>
      <c r="G146" s="153" t="str">
        <f>Nomenclatura!G146</f>
        <v>Reparaciones (valor unitario de lámina)</v>
      </c>
      <c r="H146" s="153" t="str">
        <f>Nomenclatura!H146</f>
        <v>Reparaciones (valor unitario de torre)</v>
      </c>
      <c r="I146" s="153" t="str">
        <f>Nomenclatura!I146</f>
        <v>Reposición (valor unitario de torre nueva)</v>
      </c>
      <c r="J146" s="153" t="str">
        <f>Nomenclatura!J146</f>
        <v>Reposición (valor unitario de lámina nueva)</v>
      </c>
      <c r="K146" s="153" t="str">
        <f>Nomenclatura!K146</f>
        <v>Refuerzo de estructura riosta</v>
      </c>
      <c r="L146" s="153" t="str">
        <f>Nomenclatura!L146</f>
        <v>Refuerzo de estructura viento</v>
      </c>
      <c r="M146" s="153" t="str">
        <f>Nomenclatura!M146</f>
        <v>Valor estructura completa para valla 12 x 4 mt (Valor Unitario)</v>
      </c>
      <c r="N146" s="153" t="str">
        <f>Nomenclatura!N146</f>
        <v>Valor de la gestión por cada permiso de instalación de la valla en cada municipio</v>
      </c>
      <c r="O146" s="153" t="str">
        <f>Nomenclatura!O146</f>
        <v>Reubicación de valla</v>
      </c>
      <c r="P146" s="153" t="str">
        <f>Nomenclatura!P146</f>
        <v>Visita técnica</v>
      </c>
    </row>
    <row r="147" spans="1:16" x14ac:dyDescent="0.25">
      <c r="B147" s="49" t="s">
        <v>216</v>
      </c>
      <c r="C147" s="78">
        <f>Nomenclatura!C147</f>
        <v>1218667</v>
      </c>
      <c r="D147" s="78">
        <f>Nomenclatura!D147</f>
        <v>511701</v>
      </c>
      <c r="E147" s="78" t="str">
        <f>Nomenclatura!E147</f>
        <v> 631.667</v>
      </c>
      <c r="F147" s="78" t="str">
        <f>Nomenclatura!F147</f>
        <v> 91.067</v>
      </c>
      <c r="G147" s="78" t="str">
        <f>Nomenclatura!G147</f>
        <v> 58.333</v>
      </c>
      <c r="H147" s="78">
        <f>Nomenclatura!H147</f>
        <v>149440</v>
      </c>
      <c r="I147" s="78" t="str">
        <f>Nomenclatura!I147</f>
        <v> 442.540</v>
      </c>
      <c r="J147" s="78">
        <f>Nomenclatura!J147</f>
        <v>145307</v>
      </c>
      <c r="K147" s="78">
        <f>Nomenclatura!K147</f>
        <v>206667</v>
      </c>
      <c r="L147" s="78">
        <f>Nomenclatura!L147</f>
        <v>259693</v>
      </c>
      <c r="M147" s="78">
        <f>Nomenclatura!M147</f>
        <v>8039200</v>
      </c>
      <c r="N147" s="78">
        <f>Nomenclatura!N147</f>
        <v>260000</v>
      </c>
      <c r="O147" s="78">
        <f>Nomenclatura!O147</f>
        <v>1909333</v>
      </c>
      <c r="P147" s="78" t="str">
        <f>Nomenclatura!P147</f>
        <v> 231.000</v>
      </c>
    </row>
    <row r="148" spans="1:16" x14ac:dyDescent="0.25">
      <c r="A148" s="76" t="str">
        <f>Nomenclatura!A148</f>
        <v>Abejorral</v>
      </c>
      <c r="C148" s="78" t="str">
        <f>IF(C7&gt;C$147,"NO CUMPLE","SI CUMPLE")</f>
        <v>SI CUMPLE</v>
      </c>
      <c r="D148" s="78" t="str">
        <f t="shared" ref="D148:P148" si="9">IF(D7&gt;D$147,"NO CUMPLE","SI CUMPLE")</f>
        <v>SI CUMPLE</v>
      </c>
      <c r="E148" s="78" t="str">
        <f t="shared" si="9"/>
        <v>SI CUMPLE</v>
      </c>
      <c r="F148" s="78" t="str">
        <f t="shared" si="9"/>
        <v>SI CUMPLE</v>
      </c>
      <c r="G148" s="78" t="str">
        <f t="shared" si="9"/>
        <v>SI CUMPLE</v>
      </c>
      <c r="H148" s="78" t="str">
        <f t="shared" si="9"/>
        <v>SI CUMPLE</v>
      </c>
      <c r="I148" s="78" t="str">
        <f t="shared" si="9"/>
        <v>SI CUMPLE</v>
      </c>
      <c r="J148" s="78" t="str">
        <f t="shared" si="9"/>
        <v>SI CUMPLE</v>
      </c>
      <c r="K148" s="78" t="str">
        <f t="shared" si="9"/>
        <v>SI CUMPLE</v>
      </c>
      <c r="L148" s="78" t="str">
        <f t="shared" si="9"/>
        <v>SI CUMPLE</v>
      </c>
      <c r="M148" s="78" t="str">
        <f t="shared" si="9"/>
        <v>SI CUMPLE</v>
      </c>
      <c r="N148" s="78" t="str">
        <f t="shared" si="9"/>
        <v>SI CUMPLE</v>
      </c>
      <c r="O148" s="78" t="str">
        <f t="shared" si="9"/>
        <v>SI CUMPLE</v>
      </c>
      <c r="P148" s="78" t="str">
        <f t="shared" si="9"/>
        <v>SI CUMPLE</v>
      </c>
    </row>
    <row r="149" spans="1:16" x14ac:dyDescent="0.25">
      <c r="A149" s="76" t="str">
        <f>Nomenclatura!A149</f>
        <v>Alejandría</v>
      </c>
      <c r="C149" s="78" t="str">
        <f t="shared" ref="C149:P149" si="10">IF(C8&gt;C$147,"NO CUMPLE","SI CUMPLE")</f>
        <v>SI CUMPLE</v>
      </c>
      <c r="D149" s="78" t="str">
        <f t="shared" si="10"/>
        <v>SI CUMPLE</v>
      </c>
      <c r="E149" s="78" t="str">
        <f t="shared" si="10"/>
        <v>SI CUMPLE</v>
      </c>
      <c r="F149" s="78" t="str">
        <f t="shared" si="10"/>
        <v>SI CUMPLE</v>
      </c>
      <c r="G149" s="78" t="str">
        <f t="shared" si="10"/>
        <v>SI CUMPLE</v>
      </c>
      <c r="H149" s="78" t="str">
        <f t="shared" si="10"/>
        <v>SI CUMPLE</v>
      </c>
      <c r="I149" s="78" t="str">
        <f t="shared" si="10"/>
        <v>SI CUMPLE</v>
      </c>
      <c r="J149" s="78" t="str">
        <f t="shared" si="10"/>
        <v>SI CUMPLE</v>
      </c>
      <c r="K149" s="78" t="str">
        <f t="shared" si="10"/>
        <v>SI CUMPLE</v>
      </c>
      <c r="L149" s="78" t="str">
        <f t="shared" si="10"/>
        <v>SI CUMPLE</v>
      </c>
      <c r="M149" s="78" t="str">
        <f t="shared" si="10"/>
        <v>SI CUMPLE</v>
      </c>
      <c r="N149" s="78" t="str">
        <f t="shared" si="10"/>
        <v>SI CUMPLE</v>
      </c>
      <c r="O149" s="78" t="str">
        <f t="shared" si="10"/>
        <v>SI CUMPLE</v>
      </c>
      <c r="P149" s="78" t="str">
        <f t="shared" si="10"/>
        <v>SI CUMPLE</v>
      </c>
    </row>
    <row r="150" spans="1:16" x14ac:dyDescent="0.25">
      <c r="A150" s="76" t="str">
        <f>Nomenclatura!A150</f>
        <v>Argelia</v>
      </c>
      <c r="C150" s="78" t="str">
        <f t="shared" ref="C150:P150" si="11">IF(C9&gt;C$147,"NO CUMPLE","SI CUMPLE")</f>
        <v>SI CUMPLE</v>
      </c>
      <c r="D150" s="78" t="str">
        <f t="shared" si="11"/>
        <v>SI CUMPLE</v>
      </c>
      <c r="E150" s="78" t="str">
        <f t="shared" si="11"/>
        <v>SI CUMPLE</v>
      </c>
      <c r="F150" s="78" t="str">
        <f t="shared" si="11"/>
        <v>SI CUMPLE</v>
      </c>
      <c r="G150" s="78" t="str">
        <f t="shared" si="11"/>
        <v>SI CUMPLE</v>
      </c>
      <c r="H150" s="78" t="str">
        <f t="shared" si="11"/>
        <v>SI CUMPLE</v>
      </c>
      <c r="I150" s="78" t="str">
        <f t="shared" si="11"/>
        <v>SI CUMPLE</v>
      </c>
      <c r="J150" s="78" t="str">
        <f t="shared" si="11"/>
        <v>SI CUMPLE</v>
      </c>
      <c r="K150" s="78" t="str">
        <f t="shared" si="11"/>
        <v>SI CUMPLE</v>
      </c>
      <c r="L150" s="78" t="str">
        <f t="shared" si="11"/>
        <v>SI CUMPLE</v>
      </c>
      <c r="M150" s="78" t="str">
        <f t="shared" si="11"/>
        <v>SI CUMPLE</v>
      </c>
      <c r="N150" s="78" t="str">
        <f t="shared" si="11"/>
        <v>SI CUMPLE</v>
      </c>
      <c r="O150" s="78" t="str">
        <f t="shared" si="11"/>
        <v>SI CUMPLE</v>
      </c>
      <c r="P150" s="78" t="str">
        <f t="shared" si="11"/>
        <v>SI CUMPLE</v>
      </c>
    </row>
    <row r="151" spans="1:16" x14ac:dyDescent="0.25">
      <c r="A151" s="76" t="str">
        <f>Nomenclatura!A151</f>
        <v>Cocorná</v>
      </c>
      <c r="C151" s="78" t="str">
        <f t="shared" ref="C151:P151" si="12">IF(C10&gt;C$147,"NO CUMPLE","SI CUMPLE")</f>
        <v>SI CUMPLE</v>
      </c>
      <c r="D151" s="78" t="str">
        <f t="shared" si="12"/>
        <v>SI CUMPLE</v>
      </c>
      <c r="E151" s="78" t="str">
        <f t="shared" si="12"/>
        <v>SI CUMPLE</v>
      </c>
      <c r="F151" s="78" t="str">
        <f t="shared" si="12"/>
        <v>SI CUMPLE</v>
      </c>
      <c r="G151" s="78" t="str">
        <f t="shared" si="12"/>
        <v>SI CUMPLE</v>
      </c>
      <c r="H151" s="78" t="str">
        <f t="shared" si="12"/>
        <v>SI CUMPLE</v>
      </c>
      <c r="I151" s="78" t="str">
        <f t="shared" si="12"/>
        <v>SI CUMPLE</v>
      </c>
      <c r="J151" s="78" t="str">
        <f t="shared" si="12"/>
        <v>SI CUMPLE</v>
      </c>
      <c r="K151" s="78" t="str">
        <f t="shared" si="12"/>
        <v>SI CUMPLE</v>
      </c>
      <c r="L151" s="78" t="str">
        <f t="shared" si="12"/>
        <v>SI CUMPLE</v>
      </c>
      <c r="M151" s="78" t="str">
        <f t="shared" si="12"/>
        <v>SI CUMPLE</v>
      </c>
      <c r="N151" s="78" t="str">
        <f t="shared" si="12"/>
        <v>SI CUMPLE</v>
      </c>
      <c r="O151" s="78" t="str">
        <f t="shared" si="12"/>
        <v>SI CUMPLE</v>
      </c>
      <c r="P151" s="78" t="str">
        <f t="shared" si="12"/>
        <v>SI CUMPLE</v>
      </c>
    </row>
    <row r="152" spans="1:16" x14ac:dyDescent="0.25">
      <c r="A152" s="76" t="str">
        <f>Nomenclatura!A152</f>
        <v>Concepción</v>
      </c>
      <c r="C152" s="78" t="str">
        <f t="shared" ref="C152:P152" si="13">IF(C11&gt;C$147,"NO CUMPLE","SI CUMPLE")</f>
        <v>SI CUMPLE</v>
      </c>
      <c r="D152" s="78" t="str">
        <f t="shared" si="13"/>
        <v>SI CUMPLE</v>
      </c>
      <c r="E152" s="78" t="str">
        <f t="shared" si="13"/>
        <v>SI CUMPLE</v>
      </c>
      <c r="F152" s="78" t="str">
        <f t="shared" si="13"/>
        <v>SI CUMPLE</v>
      </c>
      <c r="G152" s="78" t="str">
        <f t="shared" si="13"/>
        <v>SI CUMPLE</v>
      </c>
      <c r="H152" s="78" t="str">
        <f t="shared" si="13"/>
        <v>SI CUMPLE</v>
      </c>
      <c r="I152" s="78" t="str">
        <f t="shared" si="13"/>
        <v>SI CUMPLE</v>
      </c>
      <c r="J152" s="78" t="str">
        <f t="shared" si="13"/>
        <v>SI CUMPLE</v>
      </c>
      <c r="K152" s="78" t="str">
        <f t="shared" si="13"/>
        <v>SI CUMPLE</v>
      </c>
      <c r="L152" s="78" t="str">
        <f t="shared" si="13"/>
        <v>SI CUMPLE</v>
      </c>
      <c r="M152" s="78" t="str">
        <f t="shared" si="13"/>
        <v>SI CUMPLE</v>
      </c>
      <c r="N152" s="78" t="str">
        <f t="shared" si="13"/>
        <v>SI CUMPLE</v>
      </c>
      <c r="O152" s="78" t="str">
        <f t="shared" si="13"/>
        <v>SI CUMPLE</v>
      </c>
      <c r="P152" s="78" t="str">
        <f t="shared" si="13"/>
        <v>SI CUMPLE</v>
      </c>
    </row>
    <row r="153" spans="1:16" x14ac:dyDescent="0.25">
      <c r="A153" s="76" t="str">
        <f>Nomenclatura!A153</f>
        <v>El Carmen de Viboral</v>
      </c>
      <c r="C153" s="78" t="str">
        <f t="shared" ref="C153:P153" si="14">IF(C12&gt;C$147,"NO CUMPLE","SI CUMPLE")</f>
        <v>SI CUMPLE</v>
      </c>
      <c r="D153" s="78" t="str">
        <f t="shared" si="14"/>
        <v>SI CUMPLE</v>
      </c>
      <c r="E153" s="78" t="str">
        <f t="shared" si="14"/>
        <v>SI CUMPLE</v>
      </c>
      <c r="F153" s="78" t="str">
        <f t="shared" si="14"/>
        <v>SI CUMPLE</v>
      </c>
      <c r="G153" s="78" t="str">
        <f t="shared" si="14"/>
        <v>SI CUMPLE</v>
      </c>
      <c r="H153" s="78" t="str">
        <f t="shared" si="14"/>
        <v>SI CUMPLE</v>
      </c>
      <c r="I153" s="78" t="str">
        <f t="shared" si="14"/>
        <v>SI CUMPLE</v>
      </c>
      <c r="J153" s="78" t="str">
        <f t="shared" si="14"/>
        <v>SI CUMPLE</v>
      </c>
      <c r="K153" s="78" t="str">
        <f t="shared" si="14"/>
        <v>SI CUMPLE</v>
      </c>
      <c r="L153" s="78" t="str">
        <f t="shared" si="14"/>
        <v>SI CUMPLE</v>
      </c>
      <c r="M153" s="78" t="str">
        <f t="shared" si="14"/>
        <v>SI CUMPLE</v>
      </c>
      <c r="N153" s="78" t="str">
        <f t="shared" si="14"/>
        <v>SI CUMPLE</v>
      </c>
      <c r="O153" s="78" t="str">
        <f t="shared" si="14"/>
        <v>SI CUMPLE</v>
      </c>
      <c r="P153" s="78" t="str">
        <f t="shared" si="14"/>
        <v>SI CUMPLE</v>
      </c>
    </row>
    <row r="154" spans="1:16" x14ac:dyDescent="0.25">
      <c r="A154" s="76" t="str">
        <f>Nomenclatura!A154</f>
        <v>El Peñol</v>
      </c>
      <c r="C154" s="78" t="str">
        <f t="shared" ref="C154:P154" si="15">IF(C13&gt;C$147,"NO CUMPLE","SI CUMPLE")</f>
        <v>SI CUMPLE</v>
      </c>
      <c r="D154" s="78" t="str">
        <f t="shared" si="15"/>
        <v>SI CUMPLE</v>
      </c>
      <c r="E154" s="78" t="str">
        <f t="shared" si="15"/>
        <v>SI CUMPLE</v>
      </c>
      <c r="F154" s="78" t="str">
        <f t="shared" si="15"/>
        <v>SI CUMPLE</v>
      </c>
      <c r="G154" s="78" t="str">
        <f t="shared" si="15"/>
        <v>SI CUMPLE</v>
      </c>
      <c r="H154" s="78" t="str">
        <f t="shared" si="15"/>
        <v>SI CUMPLE</v>
      </c>
      <c r="I154" s="78" t="str">
        <f t="shared" si="15"/>
        <v>SI CUMPLE</v>
      </c>
      <c r="J154" s="78" t="str">
        <f t="shared" si="15"/>
        <v>SI CUMPLE</v>
      </c>
      <c r="K154" s="78" t="str">
        <f t="shared" si="15"/>
        <v>SI CUMPLE</v>
      </c>
      <c r="L154" s="78" t="str">
        <f t="shared" si="15"/>
        <v>SI CUMPLE</v>
      </c>
      <c r="M154" s="78" t="str">
        <f t="shared" si="15"/>
        <v>SI CUMPLE</v>
      </c>
      <c r="N154" s="78" t="str">
        <f t="shared" si="15"/>
        <v>SI CUMPLE</v>
      </c>
      <c r="O154" s="78" t="str">
        <f t="shared" si="15"/>
        <v>SI CUMPLE</v>
      </c>
      <c r="P154" s="78" t="str">
        <f t="shared" si="15"/>
        <v>SI CUMPLE</v>
      </c>
    </row>
    <row r="155" spans="1:16" x14ac:dyDescent="0.25">
      <c r="A155" s="76" t="str">
        <f>Nomenclatura!A155</f>
        <v>El Santuario</v>
      </c>
      <c r="C155" s="78" t="str">
        <f t="shared" ref="C155:P155" si="16">IF(C14&gt;C$147,"NO CUMPLE","SI CUMPLE")</f>
        <v>SI CUMPLE</v>
      </c>
      <c r="D155" s="78" t="str">
        <f t="shared" si="16"/>
        <v>SI CUMPLE</v>
      </c>
      <c r="E155" s="78" t="str">
        <f t="shared" si="16"/>
        <v>SI CUMPLE</v>
      </c>
      <c r="F155" s="78" t="str">
        <f t="shared" si="16"/>
        <v>SI CUMPLE</v>
      </c>
      <c r="G155" s="78" t="str">
        <f t="shared" si="16"/>
        <v>SI CUMPLE</v>
      </c>
      <c r="H155" s="78" t="str">
        <f t="shared" si="16"/>
        <v>SI CUMPLE</v>
      </c>
      <c r="I155" s="78" t="str">
        <f t="shared" si="16"/>
        <v>SI CUMPLE</v>
      </c>
      <c r="J155" s="78" t="str">
        <f t="shared" si="16"/>
        <v>SI CUMPLE</v>
      </c>
      <c r="K155" s="78" t="str">
        <f t="shared" si="16"/>
        <v>SI CUMPLE</v>
      </c>
      <c r="L155" s="78" t="str">
        <f t="shared" si="16"/>
        <v>SI CUMPLE</v>
      </c>
      <c r="M155" s="78" t="str">
        <f t="shared" si="16"/>
        <v>SI CUMPLE</v>
      </c>
      <c r="N155" s="78" t="str">
        <f t="shared" si="16"/>
        <v>SI CUMPLE</v>
      </c>
      <c r="O155" s="78" t="str">
        <f t="shared" si="16"/>
        <v>SI CUMPLE</v>
      </c>
      <c r="P155" s="78" t="str">
        <f t="shared" si="16"/>
        <v>SI CUMPLE</v>
      </c>
    </row>
    <row r="156" spans="1:16" x14ac:dyDescent="0.25">
      <c r="A156" s="76" t="str">
        <f>Nomenclatura!A156</f>
        <v>El Retiro</v>
      </c>
      <c r="C156" s="78" t="str">
        <f t="shared" ref="C156:P156" si="17">IF(C15&gt;C$147,"NO CUMPLE","SI CUMPLE")</f>
        <v>SI CUMPLE</v>
      </c>
      <c r="D156" s="78" t="str">
        <f t="shared" si="17"/>
        <v>SI CUMPLE</v>
      </c>
      <c r="E156" s="78" t="str">
        <f t="shared" si="17"/>
        <v>SI CUMPLE</v>
      </c>
      <c r="F156" s="78" t="str">
        <f t="shared" si="17"/>
        <v>SI CUMPLE</v>
      </c>
      <c r="G156" s="78" t="str">
        <f t="shared" si="17"/>
        <v>SI CUMPLE</v>
      </c>
      <c r="H156" s="78" t="str">
        <f t="shared" si="17"/>
        <v>SI CUMPLE</v>
      </c>
      <c r="I156" s="78" t="str">
        <f t="shared" si="17"/>
        <v>SI CUMPLE</v>
      </c>
      <c r="J156" s="78" t="str">
        <f t="shared" si="17"/>
        <v>SI CUMPLE</v>
      </c>
      <c r="K156" s="78" t="str">
        <f t="shared" si="17"/>
        <v>SI CUMPLE</v>
      </c>
      <c r="L156" s="78" t="str">
        <f t="shared" si="17"/>
        <v>SI CUMPLE</v>
      </c>
      <c r="M156" s="78" t="str">
        <f t="shared" si="17"/>
        <v>SI CUMPLE</v>
      </c>
      <c r="N156" s="78" t="str">
        <f t="shared" si="17"/>
        <v>SI CUMPLE</v>
      </c>
      <c r="O156" s="78" t="str">
        <f t="shared" si="17"/>
        <v>SI CUMPLE</v>
      </c>
      <c r="P156" s="78" t="str">
        <f t="shared" si="17"/>
        <v>SI CUMPLE</v>
      </c>
    </row>
    <row r="157" spans="1:16" x14ac:dyDescent="0.25">
      <c r="A157" s="76" t="str">
        <f>Nomenclatura!A157</f>
        <v>Granada</v>
      </c>
      <c r="C157" s="78" t="str">
        <f t="shared" ref="C157:P157" si="18">IF(C16&gt;C$147,"NO CUMPLE","SI CUMPLE")</f>
        <v>SI CUMPLE</v>
      </c>
      <c r="D157" s="78" t="str">
        <f t="shared" si="18"/>
        <v>SI CUMPLE</v>
      </c>
      <c r="E157" s="78" t="str">
        <f t="shared" si="18"/>
        <v>SI CUMPLE</v>
      </c>
      <c r="F157" s="78" t="str">
        <f t="shared" si="18"/>
        <v>SI CUMPLE</v>
      </c>
      <c r="G157" s="78" t="str">
        <f t="shared" si="18"/>
        <v>SI CUMPLE</v>
      </c>
      <c r="H157" s="78" t="str">
        <f t="shared" si="18"/>
        <v>SI CUMPLE</v>
      </c>
      <c r="I157" s="78" t="str">
        <f t="shared" si="18"/>
        <v>SI CUMPLE</v>
      </c>
      <c r="J157" s="78" t="str">
        <f t="shared" si="18"/>
        <v>SI CUMPLE</v>
      </c>
      <c r="K157" s="78" t="str">
        <f t="shared" si="18"/>
        <v>SI CUMPLE</v>
      </c>
      <c r="L157" s="78" t="str">
        <f t="shared" si="18"/>
        <v>SI CUMPLE</v>
      </c>
      <c r="M157" s="78" t="str">
        <f t="shared" si="18"/>
        <v>SI CUMPLE</v>
      </c>
      <c r="N157" s="78" t="str">
        <f t="shared" si="18"/>
        <v>SI CUMPLE</v>
      </c>
      <c r="O157" s="78" t="str">
        <f t="shared" si="18"/>
        <v>SI CUMPLE</v>
      </c>
      <c r="P157" s="78" t="str">
        <f t="shared" si="18"/>
        <v>SI CUMPLE</v>
      </c>
    </row>
    <row r="158" spans="1:16" x14ac:dyDescent="0.25">
      <c r="A158" s="76" t="str">
        <f>Nomenclatura!A158</f>
        <v>Guarne</v>
      </c>
      <c r="C158" s="78" t="str">
        <f t="shared" ref="C158:P158" si="19">IF(C17&gt;C$147,"NO CUMPLE","SI CUMPLE")</f>
        <v>SI CUMPLE</v>
      </c>
      <c r="D158" s="78" t="str">
        <f t="shared" si="19"/>
        <v>SI CUMPLE</v>
      </c>
      <c r="E158" s="78" t="str">
        <f t="shared" si="19"/>
        <v>SI CUMPLE</v>
      </c>
      <c r="F158" s="78" t="str">
        <f t="shared" si="19"/>
        <v>SI CUMPLE</v>
      </c>
      <c r="G158" s="78" t="str">
        <f t="shared" si="19"/>
        <v>SI CUMPLE</v>
      </c>
      <c r="H158" s="78" t="str">
        <f t="shared" si="19"/>
        <v>SI CUMPLE</v>
      </c>
      <c r="I158" s="78" t="str">
        <f t="shared" si="19"/>
        <v>SI CUMPLE</v>
      </c>
      <c r="J158" s="78" t="str">
        <f t="shared" si="19"/>
        <v>SI CUMPLE</v>
      </c>
      <c r="K158" s="78" t="str">
        <f t="shared" si="19"/>
        <v>SI CUMPLE</v>
      </c>
      <c r="L158" s="78" t="str">
        <f t="shared" si="19"/>
        <v>SI CUMPLE</v>
      </c>
      <c r="M158" s="78" t="str">
        <f t="shared" si="19"/>
        <v>SI CUMPLE</v>
      </c>
      <c r="N158" s="78" t="str">
        <f t="shared" si="19"/>
        <v>SI CUMPLE</v>
      </c>
      <c r="O158" s="78" t="str">
        <f t="shared" si="19"/>
        <v>SI CUMPLE</v>
      </c>
      <c r="P158" s="78" t="str">
        <f t="shared" si="19"/>
        <v>SI CUMPLE</v>
      </c>
    </row>
    <row r="159" spans="1:16" x14ac:dyDescent="0.25">
      <c r="A159" s="76" t="str">
        <f>Nomenclatura!A159</f>
        <v>Guatapé</v>
      </c>
      <c r="C159" s="78" t="str">
        <f t="shared" ref="C159:P159" si="20">IF(C18&gt;C$147,"NO CUMPLE","SI CUMPLE")</f>
        <v>SI CUMPLE</v>
      </c>
      <c r="D159" s="78" t="str">
        <f t="shared" si="20"/>
        <v>SI CUMPLE</v>
      </c>
      <c r="E159" s="78" t="str">
        <f t="shared" si="20"/>
        <v>SI CUMPLE</v>
      </c>
      <c r="F159" s="78" t="str">
        <f t="shared" si="20"/>
        <v>SI CUMPLE</v>
      </c>
      <c r="G159" s="78" t="str">
        <f t="shared" si="20"/>
        <v>SI CUMPLE</v>
      </c>
      <c r="H159" s="78" t="str">
        <f t="shared" si="20"/>
        <v>SI CUMPLE</v>
      </c>
      <c r="I159" s="78" t="str">
        <f t="shared" si="20"/>
        <v>SI CUMPLE</v>
      </c>
      <c r="J159" s="78" t="str">
        <f t="shared" si="20"/>
        <v>SI CUMPLE</v>
      </c>
      <c r="K159" s="78" t="str">
        <f t="shared" si="20"/>
        <v>SI CUMPLE</v>
      </c>
      <c r="L159" s="78" t="str">
        <f t="shared" si="20"/>
        <v>SI CUMPLE</v>
      </c>
      <c r="M159" s="78" t="str">
        <f t="shared" si="20"/>
        <v>SI CUMPLE</v>
      </c>
      <c r="N159" s="78" t="str">
        <f t="shared" si="20"/>
        <v>SI CUMPLE</v>
      </c>
      <c r="O159" s="78" t="str">
        <f t="shared" si="20"/>
        <v>SI CUMPLE</v>
      </c>
      <c r="P159" s="78" t="str">
        <f t="shared" si="20"/>
        <v>SI CUMPLE</v>
      </c>
    </row>
    <row r="160" spans="1:16" x14ac:dyDescent="0.25">
      <c r="A160" s="76" t="str">
        <f>Nomenclatura!A160</f>
        <v>La Ceja</v>
      </c>
      <c r="C160" s="78" t="str">
        <f t="shared" ref="C160:P160" si="21">IF(C19&gt;C$147,"NO CUMPLE","SI CUMPLE")</f>
        <v>SI CUMPLE</v>
      </c>
      <c r="D160" s="78" t="str">
        <f t="shared" si="21"/>
        <v>SI CUMPLE</v>
      </c>
      <c r="E160" s="78" t="str">
        <f t="shared" si="21"/>
        <v>SI CUMPLE</v>
      </c>
      <c r="F160" s="78" t="str">
        <f t="shared" si="21"/>
        <v>SI CUMPLE</v>
      </c>
      <c r="G160" s="78" t="str">
        <f t="shared" si="21"/>
        <v>SI CUMPLE</v>
      </c>
      <c r="H160" s="78" t="str">
        <f t="shared" si="21"/>
        <v>SI CUMPLE</v>
      </c>
      <c r="I160" s="78" t="str">
        <f t="shared" si="21"/>
        <v>SI CUMPLE</v>
      </c>
      <c r="J160" s="78" t="str">
        <f t="shared" si="21"/>
        <v>SI CUMPLE</v>
      </c>
      <c r="K160" s="78" t="str">
        <f t="shared" si="21"/>
        <v>SI CUMPLE</v>
      </c>
      <c r="L160" s="78" t="str">
        <f t="shared" si="21"/>
        <v>SI CUMPLE</v>
      </c>
      <c r="M160" s="78" t="str">
        <f t="shared" si="21"/>
        <v>SI CUMPLE</v>
      </c>
      <c r="N160" s="78" t="str">
        <f t="shared" si="21"/>
        <v>SI CUMPLE</v>
      </c>
      <c r="O160" s="78" t="str">
        <f t="shared" si="21"/>
        <v>SI CUMPLE</v>
      </c>
      <c r="P160" s="78" t="str">
        <f t="shared" si="21"/>
        <v>SI CUMPLE</v>
      </c>
    </row>
    <row r="161" spans="1:16" x14ac:dyDescent="0.25">
      <c r="A161" s="76" t="str">
        <f>Nomenclatura!A161</f>
        <v>La Unión</v>
      </c>
      <c r="C161" s="78" t="str">
        <f t="shared" ref="C161:P161" si="22">IF(C20&gt;C$147,"NO CUMPLE","SI CUMPLE")</f>
        <v>SI CUMPLE</v>
      </c>
      <c r="D161" s="78" t="str">
        <f t="shared" si="22"/>
        <v>SI CUMPLE</v>
      </c>
      <c r="E161" s="78" t="str">
        <f t="shared" si="22"/>
        <v>SI CUMPLE</v>
      </c>
      <c r="F161" s="78" t="str">
        <f t="shared" si="22"/>
        <v>SI CUMPLE</v>
      </c>
      <c r="G161" s="78" t="str">
        <f t="shared" si="22"/>
        <v>SI CUMPLE</v>
      </c>
      <c r="H161" s="78" t="str">
        <f t="shared" si="22"/>
        <v>SI CUMPLE</v>
      </c>
      <c r="I161" s="78" t="str">
        <f t="shared" si="22"/>
        <v>SI CUMPLE</v>
      </c>
      <c r="J161" s="78" t="str">
        <f t="shared" si="22"/>
        <v>SI CUMPLE</v>
      </c>
      <c r="K161" s="78" t="str">
        <f t="shared" si="22"/>
        <v>SI CUMPLE</v>
      </c>
      <c r="L161" s="78" t="str">
        <f t="shared" si="22"/>
        <v>SI CUMPLE</v>
      </c>
      <c r="M161" s="78" t="str">
        <f t="shared" si="22"/>
        <v>SI CUMPLE</v>
      </c>
      <c r="N161" s="78" t="str">
        <f t="shared" si="22"/>
        <v>SI CUMPLE</v>
      </c>
      <c r="O161" s="78" t="str">
        <f t="shared" si="22"/>
        <v>SI CUMPLE</v>
      </c>
      <c r="P161" s="78" t="str">
        <f t="shared" si="22"/>
        <v>SI CUMPLE</v>
      </c>
    </row>
    <row r="162" spans="1:16" x14ac:dyDescent="0.25">
      <c r="A162" s="76" t="str">
        <f>Nomenclatura!A162</f>
        <v>Marinilla</v>
      </c>
      <c r="C162" s="78" t="str">
        <f t="shared" ref="C162:P162" si="23">IF(C21&gt;C$147,"NO CUMPLE","SI CUMPLE")</f>
        <v>SI CUMPLE</v>
      </c>
      <c r="D162" s="78" t="str">
        <f t="shared" si="23"/>
        <v>SI CUMPLE</v>
      </c>
      <c r="E162" s="78" t="str">
        <f t="shared" si="23"/>
        <v>SI CUMPLE</v>
      </c>
      <c r="F162" s="78" t="str">
        <f t="shared" si="23"/>
        <v>SI CUMPLE</v>
      </c>
      <c r="G162" s="78" t="str">
        <f t="shared" si="23"/>
        <v>SI CUMPLE</v>
      </c>
      <c r="H162" s="78" t="str">
        <f t="shared" si="23"/>
        <v>SI CUMPLE</v>
      </c>
      <c r="I162" s="78" t="str">
        <f t="shared" si="23"/>
        <v>SI CUMPLE</v>
      </c>
      <c r="J162" s="78" t="str">
        <f t="shared" si="23"/>
        <v>SI CUMPLE</v>
      </c>
      <c r="K162" s="78" t="str">
        <f t="shared" si="23"/>
        <v>SI CUMPLE</v>
      </c>
      <c r="L162" s="78" t="str">
        <f t="shared" si="23"/>
        <v>SI CUMPLE</v>
      </c>
      <c r="M162" s="78" t="str">
        <f t="shared" si="23"/>
        <v>SI CUMPLE</v>
      </c>
      <c r="N162" s="78" t="str">
        <f t="shared" si="23"/>
        <v>SI CUMPLE</v>
      </c>
      <c r="O162" s="78" t="str">
        <f t="shared" si="23"/>
        <v>SI CUMPLE</v>
      </c>
      <c r="P162" s="78" t="str">
        <f t="shared" si="23"/>
        <v>SI CUMPLE</v>
      </c>
    </row>
    <row r="163" spans="1:16" x14ac:dyDescent="0.25">
      <c r="A163" s="76" t="str">
        <f>Nomenclatura!A163</f>
        <v>Nariño</v>
      </c>
      <c r="C163" s="78" t="str">
        <f t="shared" ref="C163:P163" si="24">IF(C22&gt;C$147,"NO CUMPLE","SI CUMPLE")</f>
        <v>SI CUMPLE</v>
      </c>
      <c r="D163" s="78" t="str">
        <f t="shared" si="24"/>
        <v>SI CUMPLE</v>
      </c>
      <c r="E163" s="78" t="str">
        <f t="shared" si="24"/>
        <v>SI CUMPLE</v>
      </c>
      <c r="F163" s="78" t="str">
        <f t="shared" si="24"/>
        <v>SI CUMPLE</v>
      </c>
      <c r="G163" s="78" t="str">
        <f t="shared" si="24"/>
        <v>SI CUMPLE</v>
      </c>
      <c r="H163" s="78" t="str">
        <f t="shared" si="24"/>
        <v>SI CUMPLE</v>
      </c>
      <c r="I163" s="78" t="str">
        <f t="shared" si="24"/>
        <v>SI CUMPLE</v>
      </c>
      <c r="J163" s="78" t="str">
        <f t="shared" si="24"/>
        <v>SI CUMPLE</v>
      </c>
      <c r="K163" s="78" t="str">
        <f t="shared" si="24"/>
        <v>SI CUMPLE</v>
      </c>
      <c r="L163" s="78" t="str">
        <f t="shared" si="24"/>
        <v>SI CUMPLE</v>
      </c>
      <c r="M163" s="78" t="str">
        <f t="shared" si="24"/>
        <v>SI CUMPLE</v>
      </c>
      <c r="N163" s="78" t="str">
        <f t="shared" si="24"/>
        <v>SI CUMPLE</v>
      </c>
      <c r="O163" s="78" t="str">
        <f t="shared" si="24"/>
        <v>SI CUMPLE</v>
      </c>
      <c r="P163" s="78" t="str">
        <f t="shared" si="24"/>
        <v>SI CUMPLE</v>
      </c>
    </row>
    <row r="164" spans="1:16" x14ac:dyDescent="0.25">
      <c r="A164" s="76" t="str">
        <f>Nomenclatura!A164</f>
        <v>Rionegro</v>
      </c>
      <c r="C164" s="78" t="str">
        <f t="shared" ref="C164:P164" si="25">IF(C23&gt;C$147,"NO CUMPLE","SI CUMPLE")</f>
        <v>SI CUMPLE</v>
      </c>
      <c r="D164" s="78" t="str">
        <f t="shared" si="25"/>
        <v>SI CUMPLE</v>
      </c>
      <c r="E164" s="78" t="str">
        <f t="shared" si="25"/>
        <v>SI CUMPLE</v>
      </c>
      <c r="F164" s="78" t="str">
        <f t="shared" si="25"/>
        <v>SI CUMPLE</v>
      </c>
      <c r="G164" s="78" t="str">
        <f t="shared" si="25"/>
        <v>SI CUMPLE</v>
      </c>
      <c r="H164" s="78" t="str">
        <f t="shared" si="25"/>
        <v>SI CUMPLE</v>
      </c>
      <c r="I164" s="78" t="str">
        <f t="shared" si="25"/>
        <v>SI CUMPLE</v>
      </c>
      <c r="J164" s="78" t="str">
        <f t="shared" si="25"/>
        <v>SI CUMPLE</v>
      </c>
      <c r="K164" s="78" t="str">
        <f t="shared" si="25"/>
        <v>SI CUMPLE</v>
      </c>
      <c r="L164" s="78" t="str">
        <f t="shared" si="25"/>
        <v>SI CUMPLE</v>
      </c>
      <c r="M164" s="78" t="str">
        <f t="shared" si="25"/>
        <v>SI CUMPLE</v>
      </c>
      <c r="N164" s="78" t="str">
        <f t="shared" si="25"/>
        <v>SI CUMPLE</v>
      </c>
      <c r="O164" s="78" t="str">
        <f t="shared" si="25"/>
        <v>SI CUMPLE</v>
      </c>
      <c r="P164" s="78" t="str">
        <f t="shared" si="25"/>
        <v>SI CUMPLE</v>
      </c>
    </row>
    <row r="165" spans="1:16" x14ac:dyDescent="0.25">
      <c r="A165" s="76" t="str">
        <f>Nomenclatura!A165</f>
        <v>San Carlos</v>
      </c>
      <c r="C165" s="78" t="str">
        <f t="shared" ref="C165:P165" si="26">IF(C24&gt;C$147,"NO CUMPLE","SI CUMPLE")</f>
        <v>SI CUMPLE</v>
      </c>
      <c r="D165" s="78" t="str">
        <f t="shared" si="26"/>
        <v>SI CUMPLE</v>
      </c>
      <c r="E165" s="78" t="str">
        <f t="shared" si="26"/>
        <v>SI CUMPLE</v>
      </c>
      <c r="F165" s="78" t="str">
        <f t="shared" si="26"/>
        <v>SI CUMPLE</v>
      </c>
      <c r="G165" s="78" t="str">
        <f t="shared" si="26"/>
        <v>SI CUMPLE</v>
      </c>
      <c r="H165" s="78" t="str">
        <f t="shared" si="26"/>
        <v>SI CUMPLE</v>
      </c>
      <c r="I165" s="78" t="str">
        <f t="shared" si="26"/>
        <v>SI CUMPLE</v>
      </c>
      <c r="J165" s="78" t="str">
        <f t="shared" si="26"/>
        <v>SI CUMPLE</v>
      </c>
      <c r="K165" s="78" t="str">
        <f t="shared" si="26"/>
        <v>SI CUMPLE</v>
      </c>
      <c r="L165" s="78" t="str">
        <f t="shared" si="26"/>
        <v>SI CUMPLE</v>
      </c>
      <c r="M165" s="78" t="str">
        <f t="shared" si="26"/>
        <v>SI CUMPLE</v>
      </c>
      <c r="N165" s="78" t="str">
        <f t="shared" si="26"/>
        <v>SI CUMPLE</v>
      </c>
      <c r="O165" s="78" t="str">
        <f t="shared" si="26"/>
        <v>SI CUMPLE</v>
      </c>
      <c r="P165" s="78" t="str">
        <f t="shared" si="26"/>
        <v>SI CUMPLE</v>
      </c>
    </row>
    <row r="166" spans="1:16" x14ac:dyDescent="0.25">
      <c r="A166" s="76" t="str">
        <f>Nomenclatura!A166</f>
        <v>San Francisco</v>
      </c>
      <c r="C166" s="78" t="str">
        <f t="shared" ref="C166:P166" si="27">IF(C25&gt;C$147,"NO CUMPLE","SI CUMPLE")</f>
        <v>SI CUMPLE</v>
      </c>
      <c r="D166" s="78" t="str">
        <f t="shared" si="27"/>
        <v>SI CUMPLE</v>
      </c>
      <c r="E166" s="78" t="str">
        <f t="shared" si="27"/>
        <v>SI CUMPLE</v>
      </c>
      <c r="F166" s="78" t="str">
        <f t="shared" si="27"/>
        <v>SI CUMPLE</v>
      </c>
      <c r="G166" s="78" t="str">
        <f t="shared" si="27"/>
        <v>SI CUMPLE</v>
      </c>
      <c r="H166" s="78" t="str">
        <f t="shared" si="27"/>
        <v>SI CUMPLE</v>
      </c>
      <c r="I166" s="78" t="str">
        <f t="shared" si="27"/>
        <v>SI CUMPLE</v>
      </c>
      <c r="J166" s="78" t="str">
        <f t="shared" si="27"/>
        <v>SI CUMPLE</v>
      </c>
      <c r="K166" s="78" t="str">
        <f t="shared" si="27"/>
        <v>SI CUMPLE</v>
      </c>
      <c r="L166" s="78" t="str">
        <f t="shared" si="27"/>
        <v>SI CUMPLE</v>
      </c>
      <c r="M166" s="78" t="str">
        <f t="shared" si="27"/>
        <v>SI CUMPLE</v>
      </c>
      <c r="N166" s="78" t="str">
        <f t="shared" si="27"/>
        <v>SI CUMPLE</v>
      </c>
      <c r="O166" s="78" t="str">
        <f t="shared" si="27"/>
        <v>SI CUMPLE</v>
      </c>
      <c r="P166" s="78" t="str">
        <f t="shared" si="27"/>
        <v>SI CUMPLE</v>
      </c>
    </row>
    <row r="167" spans="1:16" x14ac:dyDescent="0.25">
      <c r="A167" s="76" t="str">
        <f>Nomenclatura!A167</f>
        <v>San Luis</v>
      </c>
      <c r="C167" s="78" t="str">
        <f t="shared" ref="C167:P167" si="28">IF(C26&gt;C$147,"NO CUMPLE","SI CUMPLE")</f>
        <v>SI CUMPLE</v>
      </c>
      <c r="D167" s="78" t="str">
        <f t="shared" si="28"/>
        <v>SI CUMPLE</v>
      </c>
      <c r="E167" s="78" t="str">
        <f t="shared" si="28"/>
        <v>SI CUMPLE</v>
      </c>
      <c r="F167" s="78" t="str">
        <f t="shared" si="28"/>
        <v>SI CUMPLE</v>
      </c>
      <c r="G167" s="78" t="str">
        <f t="shared" si="28"/>
        <v>SI CUMPLE</v>
      </c>
      <c r="H167" s="78" t="str">
        <f t="shared" si="28"/>
        <v>SI CUMPLE</v>
      </c>
      <c r="I167" s="78" t="str">
        <f t="shared" si="28"/>
        <v>SI CUMPLE</v>
      </c>
      <c r="J167" s="78" t="str">
        <f t="shared" si="28"/>
        <v>SI CUMPLE</v>
      </c>
      <c r="K167" s="78" t="str">
        <f t="shared" si="28"/>
        <v>SI CUMPLE</v>
      </c>
      <c r="L167" s="78" t="str">
        <f t="shared" si="28"/>
        <v>SI CUMPLE</v>
      </c>
      <c r="M167" s="78" t="str">
        <f t="shared" si="28"/>
        <v>SI CUMPLE</v>
      </c>
      <c r="N167" s="78" t="str">
        <f t="shared" si="28"/>
        <v>SI CUMPLE</v>
      </c>
      <c r="O167" s="78" t="str">
        <f t="shared" si="28"/>
        <v>SI CUMPLE</v>
      </c>
      <c r="P167" s="78" t="str">
        <f t="shared" si="28"/>
        <v>SI CUMPLE</v>
      </c>
    </row>
    <row r="168" spans="1:16" x14ac:dyDescent="0.25">
      <c r="A168" s="76" t="str">
        <f>Nomenclatura!A168</f>
        <v>San Rafael</v>
      </c>
      <c r="C168" s="78" t="str">
        <f t="shared" ref="C168:P168" si="29">IF(C27&gt;C$147,"NO CUMPLE","SI CUMPLE")</f>
        <v>SI CUMPLE</v>
      </c>
      <c r="D168" s="78" t="str">
        <f t="shared" si="29"/>
        <v>SI CUMPLE</v>
      </c>
      <c r="E168" s="78" t="str">
        <f t="shared" si="29"/>
        <v>SI CUMPLE</v>
      </c>
      <c r="F168" s="78" t="str">
        <f t="shared" si="29"/>
        <v>SI CUMPLE</v>
      </c>
      <c r="G168" s="78" t="str">
        <f t="shared" si="29"/>
        <v>SI CUMPLE</v>
      </c>
      <c r="H168" s="78" t="str">
        <f t="shared" si="29"/>
        <v>SI CUMPLE</v>
      </c>
      <c r="I168" s="78" t="str">
        <f t="shared" si="29"/>
        <v>SI CUMPLE</v>
      </c>
      <c r="J168" s="78" t="str">
        <f t="shared" si="29"/>
        <v>SI CUMPLE</v>
      </c>
      <c r="K168" s="78" t="str">
        <f t="shared" si="29"/>
        <v>SI CUMPLE</v>
      </c>
      <c r="L168" s="78" t="str">
        <f t="shared" si="29"/>
        <v>SI CUMPLE</v>
      </c>
      <c r="M168" s="78" t="str">
        <f t="shared" si="29"/>
        <v>SI CUMPLE</v>
      </c>
      <c r="N168" s="78" t="str">
        <f t="shared" si="29"/>
        <v>SI CUMPLE</v>
      </c>
      <c r="O168" s="78" t="str">
        <f t="shared" si="29"/>
        <v>SI CUMPLE</v>
      </c>
      <c r="P168" s="78" t="str">
        <f t="shared" si="29"/>
        <v>SI CUMPLE</v>
      </c>
    </row>
    <row r="169" spans="1:16" x14ac:dyDescent="0.25">
      <c r="A169" s="76" t="str">
        <f>Nomenclatura!A169</f>
        <v>San Vicente</v>
      </c>
      <c r="C169" s="78" t="str">
        <f t="shared" ref="C169:P169" si="30">IF(C28&gt;C$147,"NO CUMPLE","SI CUMPLE")</f>
        <v>SI CUMPLE</v>
      </c>
      <c r="D169" s="78" t="str">
        <f t="shared" si="30"/>
        <v>SI CUMPLE</v>
      </c>
      <c r="E169" s="78" t="str">
        <f t="shared" si="30"/>
        <v>SI CUMPLE</v>
      </c>
      <c r="F169" s="78" t="str">
        <f t="shared" si="30"/>
        <v>SI CUMPLE</v>
      </c>
      <c r="G169" s="78" t="str">
        <f t="shared" si="30"/>
        <v>SI CUMPLE</v>
      </c>
      <c r="H169" s="78" t="str">
        <f t="shared" si="30"/>
        <v>SI CUMPLE</v>
      </c>
      <c r="I169" s="78" t="str">
        <f t="shared" si="30"/>
        <v>SI CUMPLE</v>
      </c>
      <c r="J169" s="78" t="str">
        <f t="shared" si="30"/>
        <v>SI CUMPLE</v>
      </c>
      <c r="K169" s="78" t="str">
        <f t="shared" si="30"/>
        <v>SI CUMPLE</v>
      </c>
      <c r="L169" s="78" t="str">
        <f t="shared" si="30"/>
        <v>SI CUMPLE</v>
      </c>
      <c r="M169" s="78" t="str">
        <f t="shared" si="30"/>
        <v>SI CUMPLE</v>
      </c>
      <c r="N169" s="78" t="str">
        <f t="shared" si="30"/>
        <v>SI CUMPLE</v>
      </c>
      <c r="O169" s="78" t="str">
        <f t="shared" si="30"/>
        <v>SI CUMPLE</v>
      </c>
      <c r="P169" s="78" t="str">
        <f t="shared" si="30"/>
        <v>SI CUMPLE</v>
      </c>
    </row>
    <row r="170" spans="1:16" x14ac:dyDescent="0.25">
      <c r="A170" s="76" t="str">
        <f>Nomenclatura!A170</f>
        <v>Sonsón</v>
      </c>
      <c r="C170" s="78" t="str">
        <f t="shared" ref="C170:P170" si="31">IF(C29&gt;C$147,"NO CUMPLE","SI CUMPLE")</f>
        <v>SI CUMPLE</v>
      </c>
      <c r="D170" s="78" t="str">
        <f t="shared" si="31"/>
        <v>SI CUMPLE</v>
      </c>
      <c r="E170" s="78" t="str">
        <f t="shared" si="31"/>
        <v>SI CUMPLE</v>
      </c>
      <c r="F170" s="78" t="str">
        <f t="shared" si="31"/>
        <v>SI CUMPLE</v>
      </c>
      <c r="G170" s="78" t="str">
        <f t="shared" si="31"/>
        <v>SI CUMPLE</v>
      </c>
      <c r="H170" s="78" t="str">
        <f t="shared" si="31"/>
        <v>SI CUMPLE</v>
      </c>
      <c r="I170" s="78" t="str">
        <f t="shared" si="31"/>
        <v>SI CUMPLE</v>
      </c>
      <c r="J170" s="78" t="str">
        <f t="shared" si="31"/>
        <v>SI CUMPLE</v>
      </c>
      <c r="K170" s="78" t="str">
        <f t="shared" si="31"/>
        <v>SI CUMPLE</v>
      </c>
      <c r="L170" s="78" t="str">
        <f t="shared" si="31"/>
        <v>SI CUMPLE</v>
      </c>
      <c r="M170" s="78" t="str">
        <f t="shared" si="31"/>
        <v>SI CUMPLE</v>
      </c>
      <c r="N170" s="78" t="str">
        <f t="shared" si="31"/>
        <v>SI CUMPLE</v>
      </c>
      <c r="O170" s="78" t="str">
        <f t="shared" si="31"/>
        <v>SI CUMPLE</v>
      </c>
      <c r="P170" s="78" t="str">
        <f t="shared" si="31"/>
        <v>SI CUMPLE</v>
      </c>
    </row>
    <row r="171" spans="1:16" x14ac:dyDescent="0.25">
      <c r="A171" s="76" t="str">
        <f>Nomenclatura!A171</f>
        <v>Anzá</v>
      </c>
      <c r="C171" s="78" t="str">
        <f t="shared" ref="C171:P171" si="32">IF(C30&gt;C$147,"NO CUMPLE","SI CUMPLE")</f>
        <v>SI CUMPLE</v>
      </c>
      <c r="D171" s="78" t="str">
        <f t="shared" si="32"/>
        <v>SI CUMPLE</v>
      </c>
      <c r="E171" s="78" t="str">
        <f t="shared" si="32"/>
        <v>SI CUMPLE</v>
      </c>
      <c r="F171" s="78" t="str">
        <f t="shared" si="32"/>
        <v>SI CUMPLE</v>
      </c>
      <c r="G171" s="78" t="str">
        <f t="shared" si="32"/>
        <v>SI CUMPLE</v>
      </c>
      <c r="H171" s="78" t="str">
        <f t="shared" si="32"/>
        <v>SI CUMPLE</v>
      </c>
      <c r="I171" s="78" t="str">
        <f t="shared" si="32"/>
        <v>SI CUMPLE</v>
      </c>
      <c r="J171" s="78" t="str">
        <f t="shared" si="32"/>
        <v>SI CUMPLE</v>
      </c>
      <c r="K171" s="78" t="str">
        <f t="shared" si="32"/>
        <v>SI CUMPLE</v>
      </c>
      <c r="L171" s="78" t="str">
        <f t="shared" si="32"/>
        <v>SI CUMPLE</v>
      </c>
      <c r="M171" s="78" t="str">
        <f t="shared" si="32"/>
        <v>SI CUMPLE</v>
      </c>
      <c r="N171" s="78" t="str">
        <f t="shared" si="32"/>
        <v>SI CUMPLE</v>
      </c>
      <c r="O171" s="78" t="str">
        <f t="shared" si="32"/>
        <v>SI CUMPLE</v>
      </c>
      <c r="P171" s="78" t="str">
        <f t="shared" si="32"/>
        <v>SI CUMPLE</v>
      </c>
    </row>
    <row r="172" spans="1:16" x14ac:dyDescent="0.25">
      <c r="A172" s="76" t="str">
        <f>Nomenclatura!A172</f>
        <v>Dabeiba</v>
      </c>
      <c r="C172" s="78" t="str">
        <f t="shared" ref="C172:P172" si="33">IF(C31&gt;C$147,"NO CUMPLE","SI CUMPLE")</f>
        <v>SI CUMPLE</v>
      </c>
      <c r="D172" s="78" t="str">
        <f t="shared" si="33"/>
        <v>SI CUMPLE</v>
      </c>
      <c r="E172" s="78" t="str">
        <f t="shared" si="33"/>
        <v>SI CUMPLE</v>
      </c>
      <c r="F172" s="78" t="str">
        <f t="shared" si="33"/>
        <v>SI CUMPLE</v>
      </c>
      <c r="G172" s="78" t="str">
        <f t="shared" si="33"/>
        <v>SI CUMPLE</v>
      </c>
      <c r="H172" s="78" t="str">
        <f t="shared" si="33"/>
        <v>SI CUMPLE</v>
      </c>
      <c r="I172" s="78" t="str">
        <f t="shared" si="33"/>
        <v>SI CUMPLE</v>
      </c>
      <c r="J172" s="78" t="str">
        <f t="shared" si="33"/>
        <v>SI CUMPLE</v>
      </c>
      <c r="K172" s="78" t="str">
        <f t="shared" si="33"/>
        <v>SI CUMPLE</v>
      </c>
      <c r="L172" s="78" t="str">
        <f t="shared" si="33"/>
        <v>SI CUMPLE</v>
      </c>
      <c r="M172" s="78" t="str">
        <f t="shared" si="33"/>
        <v>SI CUMPLE</v>
      </c>
      <c r="N172" s="78" t="str">
        <f t="shared" si="33"/>
        <v>SI CUMPLE</v>
      </c>
      <c r="O172" s="78" t="str">
        <f t="shared" si="33"/>
        <v>SI CUMPLE</v>
      </c>
      <c r="P172" s="78" t="str">
        <f t="shared" si="33"/>
        <v>SI CUMPLE</v>
      </c>
    </row>
    <row r="173" spans="1:16" x14ac:dyDescent="0.25">
      <c r="A173" s="76" t="str">
        <f>Nomenclatura!A173</f>
        <v>Caicedo</v>
      </c>
      <c r="C173" s="78" t="str">
        <f t="shared" ref="C173:P173" si="34">IF(C32&gt;C$147,"NO CUMPLE","SI CUMPLE")</f>
        <v>SI CUMPLE</v>
      </c>
      <c r="D173" s="78" t="str">
        <f t="shared" si="34"/>
        <v>SI CUMPLE</v>
      </c>
      <c r="E173" s="78" t="str">
        <f t="shared" si="34"/>
        <v>SI CUMPLE</v>
      </c>
      <c r="F173" s="78" t="str">
        <f t="shared" si="34"/>
        <v>SI CUMPLE</v>
      </c>
      <c r="G173" s="78" t="str">
        <f t="shared" si="34"/>
        <v>SI CUMPLE</v>
      </c>
      <c r="H173" s="78" t="str">
        <f t="shared" si="34"/>
        <v>SI CUMPLE</v>
      </c>
      <c r="I173" s="78" t="str">
        <f t="shared" si="34"/>
        <v>SI CUMPLE</v>
      </c>
      <c r="J173" s="78" t="str">
        <f t="shared" si="34"/>
        <v>SI CUMPLE</v>
      </c>
      <c r="K173" s="78" t="str">
        <f t="shared" si="34"/>
        <v>SI CUMPLE</v>
      </c>
      <c r="L173" s="78" t="str">
        <f t="shared" si="34"/>
        <v>SI CUMPLE</v>
      </c>
      <c r="M173" s="78" t="str">
        <f t="shared" si="34"/>
        <v>SI CUMPLE</v>
      </c>
      <c r="N173" s="78" t="str">
        <f t="shared" si="34"/>
        <v>SI CUMPLE</v>
      </c>
      <c r="O173" s="78" t="str">
        <f t="shared" si="34"/>
        <v>SI CUMPLE</v>
      </c>
      <c r="P173" s="78" t="str">
        <f t="shared" si="34"/>
        <v>SI CUMPLE</v>
      </c>
    </row>
    <row r="174" spans="1:16" x14ac:dyDescent="0.25">
      <c r="A174" s="76" t="str">
        <f>Nomenclatura!A174</f>
        <v>Buriticá</v>
      </c>
      <c r="C174" s="78" t="str">
        <f t="shared" ref="C174:P174" si="35">IF(C33&gt;C$147,"NO CUMPLE","SI CUMPLE")</f>
        <v>SI CUMPLE</v>
      </c>
      <c r="D174" s="78" t="str">
        <f t="shared" si="35"/>
        <v>SI CUMPLE</v>
      </c>
      <c r="E174" s="78" t="str">
        <f t="shared" si="35"/>
        <v>SI CUMPLE</v>
      </c>
      <c r="F174" s="78" t="str">
        <f t="shared" si="35"/>
        <v>SI CUMPLE</v>
      </c>
      <c r="G174" s="78" t="str">
        <f t="shared" si="35"/>
        <v>SI CUMPLE</v>
      </c>
      <c r="H174" s="78" t="str">
        <f t="shared" si="35"/>
        <v>SI CUMPLE</v>
      </c>
      <c r="I174" s="78" t="str">
        <f t="shared" si="35"/>
        <v>SI CUMPLE</v>
      </c>
      <c r="J174" s="78" t="str">
        <f t="shared" si="35"/>
        <v>SI CUMPLE</v>
      </c>
      <c r="K174" s="78" t="str">
        <f t="shared" si="35"/>
        <v>SI CUMPLE</v>
      </c>
      <c r="L174" s="78" t="str">
        <f t="shared" si="35"/>
        <v>SI CUMPLE</v>
      </c>
      <c r="M174" s="78" t="str">
        <f t="shared" si="35"/>
        <v>SI CUMPLE</v>
      </c>
      <c r="N174" s="78" t="str">
        <f t="shared" si="35"/>
        <v>SI CUMPLE</v>
      </c>
      <c r="O174" s="78" t="str">
        <f t="shared" si="35"/>
        <v>SI CUMPLE</v>
      </c>
      <c r="P174" s="78" t="str">
        <f t="shared" si="35"/>
        <v>SI CUMPLE</v>
      </c>
    </row>
    <row r="175" spans="1:16" x14ac:dyDescent="0.25">
      <c r="A175" s="76" t="str">
        <f>Nomenclatura!A175</f>
        <v>San Jerónimo</v>
      </c>
      <c r="C175" s="78" t="str">
        <f t="shared" ref="C175:P175" si="36">IF(C34&gt;C$147,"NO CUMPLE","SI CUMPLE")</f>
        <v>SI CUMPLE</v>
      </c>
      <c r="D175" s="78" t="str">
        <f t="shared" si="36"/>
        <v>SI CUMPLE</v>
      </c>
      <c r="E175" s="78" t="str">
        <f t="shared" si="36"/>
        <v>SI CUMPLE</v>
      </c>
      <c r="F175" s="78" t="str">
        <f t="shared" si="36"/>
        <v>SI CUMPLE</v>
      </c>
      <c r="G175" s="78" t="str">
        <f t="shared" si="36"/>
        <v>SI CUMPLE</v>
      </c>
      <c r="H175" s="78" t="str">
        <f t="shared" si="36"/>
        <v>SI CUMPLE</v>
      </c>
      <c r="I175" s="78" t="str">
        <f t="shared" si="36"/>
        <v>SI CUMPLE</v>
      </c>
      <c r="J175" s="78" t="str">
        <f t="shared" si="36"/>
        <v>SI CUMPLE</v>
      </c>
      <c r="K175" s="78" t="str">
        <f t="shared" si="36"/>
        <v>SI CUMPLE</v>
      </c>
      <c r="L175" s="78" t="str">
        <f t="shared" si="36"/>
        <v>SI CUMPLE</v>
      </c>
      <c r="M175" s="78" t="str">
        <f t="shared" si="36"/>
        <v>SI CUMPLE</v>
      </c>
      <c r="N175" s="78" t="str">
        <f t="shared" si="36"/>
        <v>SI CUMPLE</v>
      </c>
      <c r="O175" s="78" t="str">
        <f t="shared" si="36"/>
        <v>SI CUMPLE</v>
      </c>
      <c r="P175" s="78" t="str">
        <f t="shared" si="36"/>
        <v>SI CUMPLE</v>
      </c>
    </row>
    <row r="176" spans="1:16" x14ac:dyDescent="0.25">
      <c r="A176" s="76" t="str">
        <f>Nomenclatura!A176</f>
        <v>Heliconia</v>
      </c>
      <c r="C176" s="78" t="str">
        <f t="shared" ref="C176:P176" si="37">IF(C35&gt;C$147,"NO CUMPLE","SI CUMPLE")</f>
        <v>SI CUMPLE</v>
      </c>
      <c r="D176" s="78" t="str">
        <f t="shared" si="37"/>
        <v>SI CUMPLE</v>
      </c>
      <c r="E176" s="78" t="str">
        <f t="shared" si="37"/>
        <v>SI CUMPLE</v>
      </c>
      <c r="F176" s="78" t="str">
        <f t="shared" si="37"/>
        <v>SI CUMPLE</v>
      </c>
      <c r="G176" s="78" t="str">
        <f t="shared" si="37"/>
        <v>SI CUMPLE</v>
      </c>
      <c r="H176" s="78" t="str">
        <f t="shared" si="37"/>
        <v>SI CUMPLE</v>
      </c>
      <c r="I176" s="78" t="str">
        <f t="shared" si="37"/>
        <v>SI CUMPLE</v>
      </c>
      <c r="J176" s="78" t="str">
        <f t="shared" si="37"/>
        <v>SI CUMPLE</v>
      </c>
      <c r="K176" s="78" t="str">
        <f t="shared" si="37"/>
        <v>SI CUMPLE</v>
      </c>
      <c r="L176" s="78" t="str">
        <f t="shared" si="37"/>
        <v>SI CUMPLE</v>
      </c>
      <c r="M176" s="78" t="str">
        <f t="shared" si="37"/>
        <v>SI CUMPLE</v>
      </c>
      <c r="N176" s="78" t="str">
        <f t="shared" si="37"/>
        <v>SI CUMPLE</v>
      </c>
      <c r="O176" s="78" t="str">
        <f t="shared" si="37"/>
        <v>SI CUMPLE</v>
      </c>
      <c r="P176" s="78" t="str">
        <f t="shared" si="37"/>
        <v>SI CUMPLE</v>
      </c>
    </row>
    <row r="177" spans="1:16" x14ac:dyDescent="0.25">
      <c r="A177" s="76" t="str">
        <f>Nomenclatura!A177</f>
        <v>Ebéjico</v>
      </c>
      <c r="C177" s="78" t="str">
        <f t="shared" ref="C177:P177" si="38">IF(C36&gt;C$147,"NO CUMPLE","SI CUMPLE")</f>
        <v>SI CUMPLE</v>
      </c>
      <c r="D177" s="78" t="str">
        <f t="shared" si="38"/>
        <v>SI CUMPLE</v>
      </c>
      <c r="E177" s="78" t="str">
        <f t="shared" si="38"/>
        <v>SI CUMPLE</v>
      </c>
      <c r="F177" s="78" t="str">
        <f t="shared" si="38"/>
        <v>SI CUMPLE</v>
      </c>
      <c r="G177" s="78" t="str">
        <f t="shared" si="38"/>
        <v>SI CUMPLE</v>
      </c>
      <c r="H177" s="78" t="str">
        <f t="shared" si="38"/>
        <v>SI CUMPLE</v>
      </c>
      <c r="I177" s="78" t="str">
        <f t="shared" si="38"/>
        <v>SI CUMPLE</v>
      </c>
      <c r="J177" s="78" t="str">
        <f t="shared" si="38"/>
        <v>SI CUMPLE</v>
      </c>
      <c r="K177" s="78" t="str">
        <f t="shared" si="38"/>
        <v>SI CUMPLE</v>
      </c>
      <c r="L177" s="78" t="str">
        <f t="shared" si="38"/>
        <v>SI CUMPLE</v>
      </c>
      <c r="M177" s="78" t="str">
        <f t="shared" si="38"/>
        <v>SI CUMPLE</v>
      </c>
      <c r="N177" s="78" t="str">
        <f t="shared" si="38"/>
        <v>SI CUMPLE</v>
      </c>
      <c r="O177" s="78" t="str">
        <f t="shared" si="38"/>
        <v>SI CUMPLE</v>
      </c>
      <c r="P177" s="78" t="str">
        <f t="shared" si="38"/>
        <v>SI CUMPLE</v>
      </c>
    </row>
    <row r="178" spans="1:16" x14ac:dyDescent="0.25">
      <c r="A178" s="76" t="str">
        <f>Nomenclatura!A178</f>
        <v>Armenia</v>
      </c>
      <c r="C178" s="78" t="str">
        <f t="shared" ref="C178:P178" si="39">IF(C37&gt;C$147,"NO CUMPLE","SI CUMPLE")</f>
        <v>SI CUMPLE</v>
      </c>
      <c r="D178" s="78" t="str">
        <f t="shared" si="39"/>
        <v>SI CUMPLE</v>
      </c>
      <c r="E178" s="78" t="str">
        <f t="shared" si="39"/>
        <v>SI CUMPLE</v>
      </c>
      <c r="F178" s="78" t="str">
        <f t="shared" si="39"/>
        <v>SI CUMPLE</v>
      </c>
      <c r="G178" s="78" t="str">
        <f t="shared" si="39"/>
        <v>SI CUMPLE</v>
      </c>
      <c r="H178" s="78" t="str">
        <f t="shared" si="39"/>
        <v>SI CUMPLE</v>
      </c>
      <c r="I178" s="78" t="str">
        <f t="shared" si="39"/>
        <v>SI CUMPLE</v>
      </c>
      <c r="J178" s="78" t="str">
        <f t="shared" si="39"/>
        <v>SI CUMPLE</v>
      </c>
      <c r="K178" s="78" t="str">
        <f t="shared" si="39"/>
        <v>SI CUMPLE</v>
      </c>
      <c r="L178" s="78" t="str">
        <f t="shared" si="39"/>
        <v>SI CUMPLE</v>
      </c>
      <c r="M178" s="78" t="str">
        <f t="shared" si="39"/>
        <v>SI CUMPLE</v>
      </c>
      <c r="N178" s="78" t="str">
        <f t="shared" si="39"/>
        <v>SI CUMPLE</v>
      </c>
      <c r="O178" s="78" t="str">
        <f t="shared" si="39"/>
        <v>SI CUMPLE</v>
      </c>
      <c r="P178" s="78" t="str">
        <f t="shared" si="39"/>
        <v>SI CUMPLE</v>
      </c>
    </row>
    <row r="179" spans="1:16" x14ac:dyDescent="0.25">
      <c r="A179" s="76" t="str">
        <f>Nomenclatura!A179</f>
        <v>Cañasgordas</v>
      </c>
      <c r="C179" s="78" t="str">
        <f t="shared" ref="C179:P179" si="40">IF(C38&gt;C$147,"NO CUMPLE","SI CUMPLE")</f>
        <v>SI CUMPLE</v>
      </c>
      <c r="D179" s="78" t="str">
        <f t="shared" si="40"/>
        <v>SI CUMPLE</v>
      </c>
      <c r="E179" s="78" t="str">
        <f t="shared" si="40"/>
        <v>SI CUMPLE</v>
      </c>
      <c r="F179" s="78" t="str">
        <f t="shared" si="40"/>
        <v>SI CUMPLE</v>
      </c>
      <c r="G179" s="78" t="str">
        <f t="shared" si="40"/>
        <v>SI CUMPLE</v>
      </c>
      <c r="H179" s="78" t="str">
        <f t="shared" si="40"/>
        <v>SI CUMPLE</v>
      </c>
      <c r="I179" s="78" t="str">
        <f t="shared" si="40"/>
        <v>SI CUMPLE</v>
      </c>
      <c r="J179" s="78" t="str">
        <f t="shared" si="40"/>
        <v>SI CUMPLE</v>
      </c>
      <c r="K179" s="78" t="str">
        <f t="shared" si="40"/>
        <v>SI CUMPLE</v>
      </c>
      <c r="L179" s="78" t="str">
        <f t="shared" si="40"/>
        <v>SI CUMPLE</v>
      </c>
      <c r="M179" s="78" t="str">
        <f t="shared" si="40"/>
        <v>SI CUMPLE</v>
      </c>
      <c r="N179" s="78" t="str">
        <f t="shared" si="40"/>
        <v>SI CUMPLE</v>
      </c>
      <c r="O179" s="78" t="str">
        <f t="shared" si="40"/>
        <v>SI CUMPLE</v>
      </c>
      <c r="P179" s="78" t="str">
        <f t="shared" si="40"/>
        <v>SI CUMPLE</v>
      </c>
    </row>
    <row r="180" spans="1:16" x14ac:dyDescent="0.25">
      <c r="A180" s="76" t="str">
        <f>Nomenclatura!A180</f>
        <v>Peque</v>
      </c>
      <c r="C180" s="78" t="str">
        <f t="shared" ref="C180:P180" si="41">IF(C39&gt;C$147,"NO CUMPLE","SI CUMPLE")</f>
        <v>SI CUMPLE</v>
      </c>
      <c r="D180" s="78" t="str">
        <f t="shared" si="41"/>
        <v>SI CUMPLE</v>
      </c>
      <c r="E180" s="78" t="str">
        <f t="shared" si="41"/>
        <v>SI CUMPLE</v>
      </c>
      <c r="F180" s="78" t="str">
        <f t="shared" si="41"/>
        <v>SI CUMPLE</v>
      </c>
      <c r="G180" s="78" t="str">
        <f t="shared" si="41"/>
        <v>SI CUMPLE</v>
      </c>
      <c r="H180" s="78" t="str">
        <f t="shared" si="41"/>
        <v>SI CUMPLE</v>
      </c>
      <c r="I180" s="78" t="str">
        <f t="shared" si="41"/>
        <v>SI CUMPLE</v>
      </c>
      <c r="J180" s="78" t="str">
        <f t="shared" si="41"/>
        <v>SI CUMPLE</v>
      </c>
      <c r="K180" s="78" t="str">
        <f t="shared" si="41"/>
        <v>SI CUMPLE</v>
      </c>
      <c r="L180" s="78" t="str">
        <f t="shared" si="41"/>
        <v>SI CUMPLE</v>
      </c>
      <c r="M180" s="78" t="str">
        <f t="shared" si="41"/>
        <v>SI CUMPLE</v>
      </c>
      <c r="N180" s="78" t="str">
        <f t="shared" si="41"/>
        <v>SI CUMPLE</v>
      </c>
      <c r="O180" s="78" t="str">
        <f t="shared" si="41"/>
        <v>SI CUMPLE</v>
      </c>
      <c r="P180" s="78" t="str">
        <f t="shared" si="41"/>
        <v>SI CUMPLE</v>
      </c>
    </row>
    <row r="181" spans="1:16" x14ac:dyDescent="0.25">
      <c r="A181" s="76" t="str">
        <f>Nomenclatura!A181</f>
        <v>Frontino</v>
      </c>
      <c r="C181" s="78" t="str">
        <f t="shared" ref="C181:P181" si="42">IF(C40&gt;C$147,"NO CUMPLE","SI CUMPLE")</f>
        <v>SI CUMPLE</v>
      </c>
      <c r="D181" s="78" t="str">
        <f t="shared" si="42"/>
        <v>SI CUMPLE</v>
      </c>
      <c r="E181" s="78" t="str">
        <f t="shared" si="42"/>
        <v>SI CUMPLE</v>
      </c>
      <c r="F181" s="78" t="str">
        <f t="shared" si="42"/>
        <v>SI CUMPLE</v>
      </c>
      <c r="G181" s="78" t="str">
        <f t="shared" si="42"/>
        <v>SI CUMPLE</v>
      </c>
      <c r="H181" s="78" t="str">
        <f t="shared" si="42"/>
        <v>SI CUMPLE</v>
      </c>
      <c r="I181" s="78" t="str">
        <f t="shared" si="42"/>
        <v>SI CUMPLE</v>
      </c>
      <c r="J181" s="78" t="str">
        <f t="shared" si="42"/>
        <v>SI CUMPLE</v>
      </c>
      <c r="K181" s="78" t="str">
        <f t="shared" si="42"/>
        <v>SI CUMPLE</v>
      </c>
      <c r="L181" s="78" t="str">
        <f t="shared" si="42"/>
        <v>SI CUMPLE</v>
      </c>
      <c r="M181" s="78" t="str">
        <f t="shared" si="42"/>
        <v>SI CUMPLE</v>
      </c>
      <c r="N181" s="78" t="str">
        <f t="shared" si="42"/>
        <v>SI CUMPLE</v>
      </c>
      <c r="O181" s="78" t="str">
        <f t="shared" si="42"/>
        <v>SI CUMPLE</v>
      </c>
      <c r="P181" s="78" t="str">
        <f t="shared" si="42"/>
        <v>SI CUMPLE</v>
      </c>
    </row>
    <row r="182" spans="1:16" x14ac:dyDescent="0.25">
      <c r="A182" s="76" t="str">
        <f>Nomenclatura!A182</f>
        <v>Abriaquí</v>
      </c>
      <c r="C182" s="78" t="str">
        <f t="shared" ref="C182:P182" si="43">IF(C41&gt;C$147,"NO CUMPLE","SI CUMPLE")</f>
        <v>SI CUMPLE</v>
      </c>
      <c r="D182" s="78" t="str">
        <f t="shared" si="43"/>
        <v>SI CUMPLE</v>
      </c>
      <c r="E182" s="78" t="str">
        <f t="shared" si="43"/>
        <v>SI CUMPLE</v>
      </c>
      <c r="F182" s="78" t="str">
        <f t="shared" si="43"/>
        <v>SI CUMPLE</v>
      </c>
      <c r="G182" s="78" t="str">
        <f t="shared" si="43"/>
        <v>SI CUMPLE</v>
      </c>
      <c r="H182" s="78" t="str">
        <f t="shared" si="43"/>
        <v>SI CUMPLE</v>
      </c>
      <c r="I182" s="78" t="str">
        <f t="shared" si="43"/>
        <v>SI CUMPLE</v>
      </c>
      <c r="J182" s="78" t="str">
        <f t="shared" si="43"/>
        <v>SI CUMPLE</v>
      </c>
      <c r="K182" s="78" t="str">
        <f t="shared" si="43"/>
        <v>SI CUMPLE</v>
      </c>
      <c r="L182" s="78" t="str">
        <f t="shared" si="43"/>
        <v>SI CUMPLE</v>
      </c>
      <c r="M182" s="78" t="str">
        <f t="shared" si="43"/>
        <v>SI CUMPLE</v>
      </c>
      <c r="N182" s="78" t="str">
        <f t="shared" si="43"/>
        <v>SI CUMPLE</v>
      </c>
      <c r="O182" s="78" t="str">
        <f t="shared" si="43"/>
        <v>SI CUMPLE</v>
      </c>
      <c r="P182" s="78" t="str">
        <f t="shared" si="43"/>
        <v>SI CUMPLE</v>
      </c>
    </row>
    <row r="183" spans="1:16" x14ac:dyDescent="0.25">
      <c r="A183" s="76" t="str">
        <f>Nomenclatura!A183</f>
        <v>Giraldo</v>
      </c>
      <c r="C183" s="78" t="str">
        <f t="shared" ref="C183:P183" si="44">IF(C42&gt;C$147,"NO CUMPLE","SI CUMPLE")</f>
        <v>SI CUMPLE</v>
      </c>
      <c r="D183" s="78" t="str">
        <f t="shared" si="44"/>
        <v>SI CUMPLE</v>
      </c>
      <c r="E183" s="78" t="str">
        <f t="shared" si="44"/>
        <v>SI CUMPLE</v>
      </c>
      <c r="F183" s="78" t="str">
        <f t="shared" si="44"/>
        <v>SI CUMPLE</v>
      </c>
      <c r="G183" s="78" t="str">
        <f t="shared" si="44"/>
        <v>SI CUMPLE</v>
      </c>
      <c r="H183" s="78" t="str">
        <f t="shared" si="44"/>
        <v>SI CUMPLE</v>
      </c>
      <c r="I183" s="78" t="str">
        <f t="shared" si="44"/>
        <v>SI CUMPLE</v>
      </c>
      <c r="J183" s="78" t="str">
        <f t="shared" si="44"/>
        <v>SI CUMPLE</v>
      </c>
      <c r="K183" s="78" t="str">
        <f t="shared" si="44"/>
        <v>SI CUMPLE</v>
      </c>
      <c r="L183" s="78" t="str">
        <f t="shared" si="44"/>
        <v>SI CUMPLE</v>
      </c>
      <c r="M183" s="78" t="str">
        <f t="shared" si="44"/>
        <v>SI CUMPLE</v>
      </c>
      <c r="N183" s="78" t="str">
        <f t="shared" si="44"/>
        <v>SI CUMPLE</v>
      </c>
      <c r="O183" s="78" t="str">
        <f t="shared" si="44"/>
        <v>SI CUMPLE</v>
      </c>
      <c r="P183" s="78" t="str">
        <f t="shared" si="44"/>
        <v>SI CUMPLE</v>
      </c>
    </row>
    <row r="184" spans="1:16" x14ac:dyDescent="0.25">
      <c r="A184" s="76" t="str">
        <f>Nomenclatura!A184</f>
        <v>Uramita</v>
      </c>
      <c r="C184" s="78" t="str">
        <f t="shared" ref="C184:P184" si="45">IF(C43&gt;C$147,"NO CUMPLE","SI CUMPLE")</f>
        <v>SI CUMPLE</v>
      </c>
      <c r="D184" s="78" t="str">
        <f t="shared" si="45"/>
        <v>SI CUMPLE</v>
      </c>
      <c r="E184" s="78" t="str">
        <f t="shared" si="45"/>
        <v>SI CUMPLE</v>
      </c>
      <c r="F184" s="78" t="str">
        <f t="shared" si="45"/>
        <v>SI CUMPLE</v>
      </c>
      <c r="G184" s="78" t="str">
        <f t="shared" si="45"/>
        <v>SI CUMPLE</v>
      </c>
      <c r="H184" s="78" t="str">
        <f t="shared" si="45"/>
        <v>SI CUMPLE</v>
      </c>
      <c r="I184" s="78" t="str">
        <f t="shared" si="45"/>
        <v>SI CUMPLE</v>
      </c>
      <c r="J184" s="78" t="str">
        <f t="shared" si="45"/>
        <v>SI CUMPLE</v>
      </c>
      <c r="K184" s="78" t="str">
        <f t="shared" si="45"/>
        <v>SI CUMPLE</v>
      </c>
      <c r="L184" s="78" t="str">
        <f t="shared" si="45"/>
        <v>SI CUMPLE</v>
      </c>
      <c r="M184" s="78" t="str">
        <f t="shared" si="45"/>
        <v>SI CUMPLE</v>
      </c>
      <c r="N184" s="78" t="str">
        <f t="shared" si="45"/>
        <v>SI CUMPLE</v>
      </c>
      <c r="O184" s="78" t="str">
        <f t="shared" si="45"/>
        <v>SI CUMPLE</v>
      </c>
      <c r="P184" s="78" t="str">
        <f t="shared" si="45"/>
        <v>SI CUMPLE</v>
      </c>
    </row>
    <row r="185" spans="1:16" x14ac:dyDescent="0.25">
      <c r="A185" s="76" t="str">
        <f>Nomenclatura!A185</f>
        <v>Sabanalarga </v>
      </c>
      <c r="C185" s="78" t="str">
        <f t="shared" ref="C185:P185" si="46">IF(C44&gt;C$147,"NO CUMPLE","SI CUMPLE")</f>
        <v>SI CUMPLE</v>
      </c>
      <c r="D185" s="78" t="str">
        <f t="shared" si="46"/>
        <v>SI CUMPLE</v>
      </c>
      <c r="E185" s="78" t="str">
        <f t="shared" si="46"/>
        <v>SI CUMPLE</v>
      </c>
      <c r="F185" s="78" t="str">
        <f t="shared" si="46"/>
        <v>SI CUMPLE</v>
      </c>
      <c r="G185" s="78" t="str">
        <f t="shared" si="46"/>
        <v>SI CUMPLE</v>
      </c>
      <c r="H185" s="78" t="str">
        <f t="shared" si="46"/>
        <v>SI CUMPLE</v>
      </c>
      <c r="I185" s="78" t="str">
        <f t="shared" si="46"/>
        <v>SI CUMPLE</v>
      </c>
      <c r="J185" s="78" t="str">
        <f t="shared" si="46"/>
        <v>SI CUMPLE</v>
      </c>
      <c r="K185" s="78" t="str">
        <f t="shared" si="46"/>
        <v>SI CUMPLE</v>
      </c>
      <c r="L185" s="78" t="str">
        <f t="shared" si="46"/>
        <v>SI CUMPLE</v>
      </c>
      <c r="M185" s="78" t="str">
        <f t="shared" si="46"/>
        <v>SI CUMPLE</v>
      </c>
      <c r="N185" s="78" t="str">
        <f t="shared" si="46"/>
        <v>SI CUMPLE</v>
      </c>
      <c r="O185" s="78" t="str">
        <f t="shared" si="46"/>
        <v>SI CUMPLE</v>
      </c>
      <c r="P185" s="78" t="str">
        <f t="shared" si="46"/>
        <v>SI CUMPLE</v>
      </c>
    </row>
    <row r="186" spans="1:16" x14ac:dyDescent="0.25">
      <c r="A186" s="76" t="str">
        <f>Nomenclatura!A186</f>
        <v>Santafe de Antioquia</v>
      </c>
      <c r="C186" s="78" t="str">
        <f t="shared" ref="C186:P186" si="47">IF(C45&gt;C$147,"NO CUMPLE","SI CUMPLE")</f>
        <v>SI CUMPLE</v>
      </c>
      <c r="D186" s="78" t="str">
        <f t="shared" si="47"/>
        <v>SI CUMPLE</v>
      </c>
      <c r="E186" s="78" t="str">
        <f t="shared" si="47"/>
        <v>SI CUMPLE</v>
      </c>
      <c r="F186" s="78" t="str">
        <f t="shared" si="47"/>
        <v>SI CUMPLE</v>
      </c>
      <c r="G186" s="78" t="str">
        <f t="shared" si="47"/>
        <v>SI CUMPLE</v>
      </c>
      <c r="H186" s="78" t="str">
        <f t="shared" si="47"/>
        <v>SI CUMPLE</v>
      </c>
      <c r="I186" s="78" t="str">
        <f t="shared" si="47"/>
        <v>SI CUMPLE</v>
      </c>
      <c r="J186" s="78" t="str">
        <f t="shared" si="47"/>
        <v>SI CUMPLE</v>
      </c>
      <c r="K186" s="78" t="str">
        <f t="shared" si="47"/>
        <v>SI CUMPLE</v>
      </c>
      <c r="L186" s="78" t="str">
        <f t="shared" si="47"/>
        <v>SI CUMPLE</v>
      </c>
      <c r="M186" s="78" t="str">
        <f t="shared" si="47"/>
        <v>SI CUMPLE</v>
      </c>
      <c r="N186" s="78" t="str">
        <f t="shared" si="47"/>
        <v>SI CUMPLE</v>
      </c>
      <c r="O186" s="78" t="str">
        <f t="shared" si="47"/>
        <v>SI CUMPLE</v>
      </c>
      <c r="P186" s="78" t="str">
        <f t="shared" si="47"/>
        <v>SI CUMPLE</v>
      </c>
    </row>
    <row r="187" spans="1:16" x14ac:dyDescent="0.25">
      <c r="A187" s="76" t="str">
        <f>Nomenclatura!A187</f>
        <v>Sopetrán</v>
      </c>
      <c r="C187" s="78" t="str">
        <f t="shared" ref="C187:P187" si="48">IF(C46&gt;C$147,"NO CUMPLE","SI CUMPLE")</f>
        <v>SI CUMPLE</v>
      </c>
      <c r="D187" s="78" t="str">
        <f t="shared" si="48"/>
        <v>SI CUMPLE</v>
      </c>
      <c r="E187" s="78" t="str">
        <f t="shared" si="48"/>
        <v>SI CUMPLE</v>
      </c>
      <c r="F187" s="78" t="str">
        <f t="shared" si="48"/>
        <v>SI CUMPLE</v>
      </c>
      <c r="G187" s="78" t="str">
        <f t="shared" si="48"/>
        <v>SI CUMPLE</v>
      </c>
      <c r="H187" s="78" t="str">
        <f t="shared" si="48"/>
        <v>SI CUMPLE</v>
      </c>
      <c r="I187" s="78" t="str">
        <f t="shared" si="48"/>
        <v>SI CUMPLE</v>
      </c>
      <c r="J187" s="78" t="str">
        <f t="shared" si="48"/>
        <v>SI CUMPLE</v>
      </c>
      <c r="K187" s="78" t="str">
        <f t="shared" si="48"/>
        <v>SI CUMPLE</v>
      </c>
      <c r="L187" s="78" t="str">
        <f t="shared" si="48"/>
        <v>SI CUMPLE</v>
      </c>
      <c r="M187" s="78" t="str">
        <f t="shared" si="48"/>
        <v>SI CUMPLE</v>
      </c>
      <c r="N187" s="78" t="str">
        <f t="shared" si="48"/>
        <v>SI CUMPLE</v>
      </c>
      <c r="O187" s="78" t="str">
        <f t="shared" si="48"/>
        <v>SI CUMPLE</v>
      </c>
      <c r="P187" s="78" t="str">
        <f t="shared" si="48"/>
        <v>SI CUMPLE</v>
      </c>
    </row>
    <row r="188" spans="1:16" x14ac:dyDescent="0.25">
      <c r="A188" s="76" t="str">
        <f>Nomenclatura!A188</f>
        <v>Olaya</v>
      </c>
      <c r="C188" s="78" t="str">
        <f t="shared" ref="C188:P188" si="49">IF(C47&gt;C$147,"NO CUMPLE","SI CUMPLE")</f>
        <v>SI CUMPLE</v>
      </c>
      <c r="D188" s="78" t="str">
        <f t="shared" si="49"/>
        <v>SI CUMPLE</v>
      </c>
      <c r="E188" s="78" t="str">
        <f t="shared" si="49"/>
        <v>SI CUMPLE</v>
      </c>
      <c r="F188" s="78" t="str">
        <f t="shared" si="49"/>
        <v>SI CUMPLE</v>
      </c>
      <c r="G188" s="78" t="str">
        <f t="shared" si="49"/>
        <v>SI CUMPLE</v>
      </c>
      <c r="H188" s="78" t="str">
        <f t="shared" si="49"/>
        <v>SI CUMPLE</v>
      </c>
      <c r="I188" s="78" t="str">
        <f t="shared" si="49"/>
        <v>SI CUMPLE</v>
      </c>
      <c r="J188" s="78" t="str">
        <f t="shared" si="49"/>
        <v>SI CUMPLE</v>
      </c>
      <c r="K188" s="78" t="str">
        <f t="shared" si="49"/>
        <v>SI CUMPLE</v>
      </c>
      <c r="L188" s="78" t="str">
        <f t="shared" si="49"/>
        <v>SI CUMPLE</v>
      </c>
      <c r="M188" s="78" t="str">
        <f t="shared" si="49"/>
        <v>SI CUMPLE</v>
      </c>
      <c r="N188" s="78" t="str">
        <f t="shared" si="49"/>
        <v>SI CUMPLE</v>
      </c>
      <c r="O188" s="78" t="str">
        <f t="shared" si="49"/>
        <v>SI CUMPLE</v>
      </c>
      <c r="P188" s="78" t="str">
        <f t="shared" si="49"/>
        <v>SI CUMPLE</v>
      </c>
    </row>
    <row r="189" spans="1:16" x14ac:dyDescent="0.25">
      <c r="A189" s="76" t="str">
        <f>Nomenclatura!A189</f>
        <v>Liborina</v>
      </c>
      <c r="C189" s="78" t="str">
        <f t="shared" ref="C189:P189" si="50">IF(C48&gt;C$147,"NO CUMPLE","SI CUMPLE")</f>
        <v>SI CUMPLE</v>
      </c>
      <c r="D189" s="78" t="str">
        <f t="shared" si="50"/>
        <v>SI CUMPLE</v>
      </c>
      <c r="E189" s="78" t="str">
        <f t="shared" si="50"/>
        <v>SI CUMPLE</v>
      </c>
      <c r="F189" s="78" t="str">
        <f t="shared" si="50"/>
        <v>SI CUMPLE</v>
      </c>
      <c r="G189" s="78" t="str">
        <f t="shared" si="50"/>
        <v>SI CUMPLE</v>
      </c>
      <c r="H189" s="78" t="str">
        <f t="shared" si="50"/>
        <v>SI CUMPLE</v>
      </c>
      <c r="I189" s="78" t="str">
        <f t="shared" si="50"/>
        <v>SI CUMPLE</v>
      </c>
      <c r="J189" s="78" t="str">
        <f t="shared" si="50"/>
        <v>SI CUMPLE</v>
      </c>
      <c r="K189" s="78" t="str">
        <f t="shared" si="50"/>
        <v>SI CUMPLE</v>
      </c>
      <c r="L189" s="78" t="str">
        <f t="shared" si="50"/>
        <v>SI CUMPLE</v>
      </c>
      <c r="M189" s="78" t="str">
        <f t="shared" si="50"/>
        <v>SI CUMPLE</v>
      </c>
      <c r="N189" s="78" t="str">
        <f t="shared" si="50"/>
        <v>SI CUMPLE</v>
      </c>
      <c r="O189" s="78" t="str">
        <f t="shared" si="50"/>
        <v>SI CUMPLE</v>
      </c>
      <c r="P189" s="78" t="str">
        <f t="shared" si="50"/>
        <v>SI CUMPLE</v>
      </c>
    </row>
    <row r="190" spans="1:16" x14ac:dyDescent="0.25">
      <c r="A190" s="76" t="str">
        <f>Nomenclatura!A190</f>
        <v>Amalfi</v>
      </c>
      <c r="C190" s="78" t="str">
        <f t="shared" ref="C190:P190" si="51">IF(C49&gt;C$147,"NO CUMPLE","SI CUMPLE")</f>
        <v>SI CUMPLE</v>
      </c>
      <c r="D190" s="78" t="str">
        <f t="shared" si="51"/>
        <v>SI CUMPLE</v>
      </c>
      <c r="E190" s="78" t="str">
        <f t="shared" si="51"/>
        <v>SI CUMPLE</v>
      </c>
      <c r="F190" s="78" t="str">
        <f t="shared" si="51"/>
        <v>SI CUMPLE</v>
      </c>
      <c r="G190" s="78" t="str">
        <f t="shared" si="51"/>
        <v>SI CUMPLE</v>
      </c>
      <c r="H190" s="78" t="str">
        <f t="shared" si="51"/>
        <v>SI CUMPLE</v>
      </c>
      <c r="I190" s="78" t="str">
        <f t="shared" si="51"/>
        <v>SI CUMPLE</v>
      </c>
      <c r="J190" s="78" t="str">
        <f t="shared" si="51"/>
        <v>SI CUMPLE</v>
      </c>
      <c r="K190" s="78" t="str">
        <f t="shared" si="51"/>
        <v>SI CUMPLE</v>
      </c>
      <c r="L190" s="78" t="str">
        <f t="shared" si="51"/>
        <v>SI CUMPLE</v>
      </c>
      <c r="M190" s="78" t="str">
        <f t="shared" si="51"/>
        <v>SI CUMPLE</v>
      </c>
      <c r="N190" s="78" t="str">
        <f t="shared" si="51"/>
        <v>SI CUMPLE</v>
      </c>
      <c r="O190" s="78" t="str">
        <f t="shared" si="51"/>
        <v>SI CUMPLE</v>
      </c>
      <c r="P190" s="78" t="str">
        <f t="shared" si="51"/>
        <v>SI CUMPLE</v>
      </c>
    </row>
    <row r="191" spans="1:16" x14ac:dyDescent="0.25">
      <c r="A191" s="76" t="str">
        <f>Nomenclatura!A191</f>
        <v>Anorí</v>
      </c>
      <c r="C191" s="78" t="str">
        <f t="shared" ref="C191:P191" si="52">IF(C50&gt;C$147,"NO CUMPLE","SI CUMPLE")</f>
        <v>SI CUMPLE</v>
      </c>
      <c r="D191" s="78" t="str">
        <f t="shared" si="52"/>
        <v>SI CUMPLE</v>
      </c>
      <c r="E191" s="78" t="str">
        <f t="shared" si="52"/>
        <v>SI CUMPLE</v>
      </c>
      <c r="F191" s="78" t="str">
        <f t="shared" si="52"/>
        <v>SI CUMPLE</v>
      </c>
      <c r="G191" s="78" t="str">
        <f t="shared" si="52"/>
        <v>SI CUMPLE</v>
      </c>
      <c r="H191" s="78" t="str">
        <f t="shared" si="52"/>
        <v>SI CUMPLE</v>
      </c>
      <c r="I191" s="78" t="str">
        <f t="shared" si="52"/>
        <v>SI CUMPLE</v>
      </c>
      <c r="J191" s="78" t="str">
        <f t="shared" si="52"/>
        <v>SI CUMPLE</v>
      </c>
      <c r="K191" s="78" t="str">
        <f t="shared" si="52"/>
        <v>SI CUMPLE</v>
      </c>
      <c r="L191" s="78" t="str">
        <f t="shared" si="52"/>
        <v>SI CUMPLE</v>
      </c>
      <c r="M191" s="78" t="str">
        <f t="shared" si="52"/>
        <v>SI CUMPLE</v>
      </c>
      <c r="N191" s="78" t="str">
        <f t="shared" si="52"/>
        <v>SI CUMPLE</v>
      </c>
      <c r="O191" s="78" t="str">
        <f t="shared" si="52"/>
        <v>SI CUMPLE</v>
      </c>
      <c r="P191" s="78" t="str">
        <f t="shared" si="52"/>
        <v>SI CUMPLE</v>
      </c>
    </row>
    <row r="192" spans="1:16" x14ac:dyDescent="0.25">
      <c r="A192" s="76" t="str">
        <f>Nomenclatura!A192</f>
        <v>Cisneros</v>
      </c>
      <c r="C192" s="78" t="str">
        <f t="shared" ref="C192:P192" si="53">IF(C51&gt;C$147,"NO CUMPLE","SI CUMPLE")</f>
        <v>SI CUMPLE</v>
      </c>
      <c r="D192" s="78" t="str">
        <f t="shared" si="53"/>
        <v>SI CUMPLE</v>
      </c>
      <c r="E192" s="78" t="str">
        <f t="shared" si="53"/>
        <v>SI CUMPLE</v>
      </c>
      <c r="F192" s="78" t="str">
        <f t="shared" si="53"/>
        <v>SI CUMPLE</v>
      </c>
      <c r="G192" s="78" t="str">
        <f t="shared" si="53"/>
        <v>SI CUMPLE</v>
      </c>
      <c r="H192" s="78" t="str">
        <f t="shared" si="53"/>
        <v>SI CUMPLE</v>
      </c>
      <c r="I192" s="78" t="str">
        <f t="shared" si="53"/>
        <v>SI CUMPLE</v>
      </c>
      <c r="J192" s="78" t="str">
        <f t="shared" si="53"/>
        <v>SI CUMPLE</v>
      </c>
      <c r="K192" s="78" t="str">
        <f t="shared" si="53"/>
        <v>SI CUMPLE</v>
      </c>
      <c r="L192" s="78" t="str">
        <f t="shared" si="53"/>
        <v>SI CUMPLE</v>
      </c>
      <c r="M192" s="78" t="str">
        <f t="shared" si="53"/>
        <v>SI CUMPLE</v>
      </c>
      <c r="N192" s="78" t="str">
        <f t="shared" si="53"/>
        <v>SI CUMPLE</v>
      </c>
      <c r="O192" s="78" t="str">
        <f t="shared" si="53"/>
        <v>SI CUMPLE</v>
      </c>
      <c r="P192" s="78" t="str">
        <f t="shared" si="53"/>
        <v>SI CUMPLE</v>
      </c>
    </row>
    <row r="193" spans="1:16" x14ac:dyDescent="0.25">
      <c r="A193" s="76" t="str">
        <f>Nomenclatura!A193</f>
        <v>Remedios</v>
      </c>
      <c r="C193" s="78" t="str">
        <f t="shared" ref="C193:P193" si="54">IF(C52&gt;C$147,"NO CUMPLE","SI CUMPLE")</f>
        <v>SI CUMPLE</v>
      </c>
      <c r="D193" s="78" t="str">
        <f t="shared" si="54"/>
        <v>SI CUMPLE</v>
      </c>
      <c r="E193" s="78" t="str">
        <f t="shared" si="54"/>
        <v>SI CUMPLE</v>
      </c>
      <c r="F193" s="78" t="str">
        <f t="shared" si="54"/>
        <v>SI CUMPLE</v>
      </c>
      <c r="G193" s="78" t="str">
        <f t="shared" si="54"/>
        <v>SI CUMPLE</v>
      </c>
      <c r="H193" s="78" t="str">
        <f t="shared" si="54"/>
        <v>SI CUMPLE</v>
      </c>
      <c r="I193" s="78" t="str">
        <f t="shared" si="54"/>
        <v>SI CUMPLE</v>
      </c>
      <c r="J193" s="78" t="str">
        <f t="shared" si="54"/>
        <v>SI CUMPLE</v>
      </c>
      <c r="K193" s="78" t="str">
        <f t="shared" si="54"/>
        <v>SI CUMPLE</v>
      </c>
      <c r="L193" s="78" t="str">
        <f t="shared" si="54"/>
        <v>SI CUMPLE</v>
      </c>
      <c r="M193" s="78" t="str">
        <f t="shared" si="54"/>
        <v>SI CUMPLE</v>
      </c>
      <c r="N193" s="78" t="str">
        <f t="shared" si="54"/>
        <v>SI CUMPLE</v>
      </c>
      <c r="O193" s="78" t="str">
        <f t="shared" si="54"/>
        <v>SI CUMPLE</v>
      </c>
      <c r="P193" s="78" t="str">
        <f t="shared" si="54"/>
        <v>SI CUMPLE</v>
      </c>
    </row>
    <row r="194" spans="1:16" x14ac:dyDescent="0.25">
      <c r="A194" s="76" t="str">
        <f>Nomenclatura!A194</f>
        <v>San Roque</v>
      </c>
      <c r="C194" s="78" t="str">
        <f t="shared" ref="C194:P194" si="55">IF(C53&gt;C$147,"NO CUMPLE","SI CUMPLE")</f>
        <v>SI CUMPLE</v>
      </c>
      <c r="D194" s="78" t="str">
        <f t="shared" si="55"/>
        <v>SI CUMPLE</v>
      </c>
      <c r="E194" s="78" t="str">
        <f t="shared" si="55"/>
        <v>SI CUMPLE</v>
      </c>
      <c r="F194" s="78" t="str">
        <f t="shared" si="55"/>
        <v>SI CUMPLE</v>
      </c>
      <c r="G194" s="78" t="str">
        <f t="shared" si="55"/>
        <v>SI CUMPLE</v>
      </c>
      <c r="H194" s="78" t="str">
        <f t="shared" si="55"/>
        <v>SI CUMPLE</v>
      </c>
      <c r="I194" s="78" t="str">
        <f t="shared" si="55"/>
        <v>SI CUMPLE</v>
      </c>
      <c r="J194" s="78" t="str">
        <f t="shared" si="55"/>
        <v>SI CUMPLE</v>
      </c>
      <c r="K194" s="78" t="str">
        <f t="shared" si="55"/>
        <v>SI CUMPLE</v>
      </c>
      <c r="L194" s="78" t="str">
        <f t="shared" si="55"/>
        <v>SI CUMPLE</v>
      </c>
      <c r="M194" s="78" t="str">
        <f t="shared" si="55"/>
        <v>SI CUMPLE</v>
      </c>
      <c r="N194" s="78" t="str">
        <f t="shared" si="55"/>
        <v>SI CUMPLE</v>
      </c>
      <c r="O194" s="78" t="str">
        <f t="shared" si="55"/>
        <v>SI CUMPLE</v>
      </c>
      <c r="P194" s="78" t="str">
        <f t="shared" si="55"/>
        <v>SI CUMPLE</v>
      </c>
    </row>
    <row r="195" spans="1:16" x14ac:dyDescent="0.25">
      <c r="A195" s="76" t="str">
        <f>Nomenclatura!A195</f>
        <v>Santo Domingo</v>
      </c>
      <c r="C195" s="78" t="str">
        <f t="shared" ref="C195:P195" si="56">IF(C54&gt;C$147,"NO CUMPLE","SI CUMPLE")</f>
        <v>SI CUMPLE</v>
      </c>
      <c r="D195" s="78" t="str">
        <f t="shared" si="56"/>
        <v>SI CUMPLE</v>
      </c>
      <c r="E195" s="78" t="str">
        <f t="shared" si="56"/>
        <v>SI CUMPLE</v>
      </c>
      <c r="F195" s="78" t="str">
        <f t="shared" si="56"/>
        <v>SI CUMPLE</v>
      </c>
      <c r="G195" s="78" t="str">
        <f t="shared" si="56"/>
        <v>SI CUMPLE</v>
      </c>
      <c r="H195" s="78" t="str">
        <f t="shared" si="56"/>
        <v>SI CUMPLE</v>
      </c>
      <c r="I195" s="78" t="str">
        <f t="shared" si="56"/>
        <v>SI CUMPLE</v>
      </c>
      <c r="J195" s="78" t="str">
        <f t="shared" si="56"/>
        <v>SI CUMPLE</v>
      </c>
      <c r="K195" s="78" t="str">
        <f t="shared" si="56"/>
        <v>SI CUMPLE</v>
      </c>
      <c r="L195" s="78" t="str">
        <f t="shared" si="56"/>
        <v>SI CUMPLE</v>
      </c>
      <c r="M195" s="78" t="str">
        <f t="shared" si="56"/>
        <v>SI CUMPLE</v>
      </c>
      <c r="N195" s="78" t="str">
        <f t="shared" si="56"/>
        <v>SI CUMPLE</v>
      </c>
      <c r="O195" s="78" t="str">
        <f t="shared" si="56"/>
        <v>SI CUMPLE</v>
      </c>
      <c r="P195" s="78" t="str">
        <f t="shared" si="56"/>
        <v>SI CUMPLE</v>
      </c>
    </row>
    <row r="196" spans="1:16" x14ac:dyDescent="0.25">
      <c r="A196" s="76" t="str">
        <f>Nomenclatura!A196</f>
        <v>Segovia</v>
      </c>
      <c r="C196" s="78" t="str">
        <f t="shared" ref="C196:P196" si="57">IF(C55&gt;C$147,"NO CUMPLE","SI CUMPLE")</f>
        <v>SI CUMPLE</v>
      </c>
      <c r="D196" s="78" t="str">
        <f t="shared" si="57"/>
        <v>SI CUMPLE</v>
      </c>
      <c r="E196" s="78" t="str">
        <f t="shared" si="57"/>
        <v>SI CUMPLE</v>
      </c>
      <c r="F196" s="78" t="str">
        <f t="shared" si="57"/>
        <v>SI CUMPLE</v>
      </c>
      <c r="G196" s="78" t="str">
        <f t="shared" si="57"/>
        <v>SI CUMPLE</v>
      </c>
      <c r="H196" s="78" t="str">
        <f t="shared" si="57"/>
        <v>SI CUMPLE</v>
      </c>
      <c r="I196" s="78" t="str">
        <f t="shared" si="57"/>
        <v>SI CUMPLE</v>
      </c>
      <c r="J196" s="78" t="str">
        <f t="shared" si="57"/>
        <v>SI CUMPLE</v>
      </c>
      <c r="K196" s="78" t="str">
        <f t="shared" si="57"/>
        <v>SI CUMPLE</v>
      </c>
      <c r="L196" s="78" t="str">
        <f t="shared" si="57"/>
        <v>SI CUMPLE</v>
      </c>
      <c r="M196" s="78" t="str">
        <f t="shared" si="57"/>
        <v>SI CUMPLE</v>
      </c>
      <c r="N196" s="78" t="str">
        <f t="shared" si="57"/>
        <v>SI CUMPLE</v>
      </c>
      <c r="O196" s="78" t="str">
        <f t="shared" si="57"/>
        <v>SI CUMPLE</v>
      </c>
      <c r="P196" s="78" t="str">
        <f t="shared" si="57"/>
        <v>SI CUMPLE</v>
      </c>
    </row>
    <row r="197" spans="1:16" x14ac:dyDescent="0.25">
      <c r="A197" s="76" t="str">
        <f>Nomenclatura!A197</f>
        <v>Vegachí</v>
      </c>
      <c r="C197" s="78" t="str">
        <f t="shared" ref="C197:P197" si="58">IF(C56&gt;C$147,"NO CUMPLE","SI CUMPLE")</f>
        <v>SI CUMPLE</v>
      </c>
      <c r="D197" s="78" t="str">
        <f t="shared" si="58"/>
        <v>SI CUMPLE</v>
      </c>
      <c r="E197" s="78" t="str">
        <f t="shared" si="58"/>
        <v>SI CUMPLE</v>
      </c>
      <c r="F197" s="78" t="str">
        <f t="shared" si="58"/>
        <v>SI CUMPLE</v>
      </c>
      <c r="G197" s="78" t="str">
        <f t="shared" si="58"/>
        <v>SI CUMPLE</v>
      </c>
      <c r="H197" s="78" t="str">
        <f t="shared" si="58"/>
        <v>SI CUMPLE</v>
      </c>
      <c r="I197" s="78" t="str">
        <f t="shared" si="58"/>
        <v>SI CUMPLE</v>
      </c>
      <c r="J197" s="78" t="str">
        <f t="shared" si="58"/>
        <v>SI CUMPLE</v>
      </c>
      <c r="K197" s="78" t="str">
        <f t="shared" si="58"/>
        <v>SI CUMPLE</v>
      </c>
      <c r="L197" s="78" t="str">
        <f t="shared" si="58"/>
        <v>SI CUMPLE</v>
      </c>
      <c r="M197" s="78" t="str">
        <f t="shared" si="58"/>
        <v>SI CUMPLE</v>
      </c>
      <c r="N197" s="78" t="str">
        <f t="shared" si="58"/>
        <v>SI CUMPLE</v>
      </c>
      <c r="O197" s="78" t="str">
        <f t="shared" si="58"/>
        <v>SI CUMPLE</v>
      </c>
      <c r="P197" s="78" t="str">
        <f t="shared" si="58"/>
        <v>SI CUMPLE</v>
      </c>
    </row>
    <row r="198" spans="1:16" x14ac:dyDescent="0.25">
      <c r="A198" s="76" t="str">
        <f>Nomenclatura!A198</f>
        <v>Yalí</v>
      </c>
      <c r="C198" s="78" t="str">
        <f t="shared" ref="C198:P198" si="59">IF(C57&gt;C$147,"NO CUMPLE","SI CUMPLE")</f>
        <v>SI CUMPLE</v>
      </c>
      <c r="D198" s="78" t="str">
        <f t="shared" si="59"/>
        <v>SI CUMPLE</v>
      </c>
      <c r="E198" s="78" t="str">
        <f t="shared" si="59"/>
        <v>SI CUMPLE</v>
      </c>
      <c r="F198" s="78" t="str">
        <f t="shared" si="59"/>
        <v>SI CUMPLE</v>
      </c>
      <c r="G198" s="78" t="str">
        <f t="shared" si="59"/>
        <v>SI CUMPLE</v>
      </c>
      <c r="H198" s="78" t="str">
        <f t="shared" si="59"/>
        <v>SI CUMPLE</v>
      </c>
      <c r="I198" s="78" t="str">
        <f t="shared" si="59"/>
        <v>SI CUMPLE</v>
      </c>
      <c r="J198" s="78" t="str">
        <f t="shared" si="59"/>
        <v>SI CUMPLE</v>
      </c>
      <c r="K198" s="78" t="str">
        <f t="shared" si="59"/>
        <v>SI CUMPLE</v>
      </c>
      <c r="L198" s="78" t="str">
        <f t="shared" si="59"/>
        <v>SI CUMPLE</v>
      </c>
      <c r="M198" s="78" t="str">
        <f t="shared" si="59"/>
        <v>SI CUMPLE</v>
      </c>
      <c r="N198" s="78" t="str">
        <f t="shared" si="59"/>
        <v>SI CUMPLE</v>
      </c>
      <c r="O198" s="78" t="str">
        <f t="shared" si="59"/>
        <v>SI CUMPLE</v>
      </c>
      <c r="P198" s="78" t="str">
        <f t="shared" si="59"/>
        <v>SI CUMPLE</v>
      </c>
    </row>
    <row r="199" spans="1:16" x14ac:dyDescent="0.25">
      <c r="A199" s="76" t="str">
        <f>Nomenclatura!A199</f>
        <v>Yolombo</v>
      </c>
      <c r="C199" s="78" t="str">
        <f t="shared" ref="C199:P199" si="60">IF(C58&gt;C$147,"NO CUMPLE","SI CUMPLE")</f>
        <v>SI CUMPLE</v>
      </c>
      <c r="D199" s="78" t="str">
        <f t="shared" si="60"/>
        <v>SI CUMPLE</v>
      </c>
      <c r="E199" s="78" t="str">
        <f t="shared" si="60"/>
        <v>SI CUMPLE</v>
      </c>
      <c r="F199" s="78" t="str">
        <f t="shared" si="60"/>
        <v>SI CUMPLE</v>
      </c>
      <c r="G199" s="78" t="str">
        <f t="shared" si="60"/>
        <v>SI CUMPLE</v>
      </c>
      <c r="H199" s="78" t="str">
        <f t="shared" si="60"/>
        <v>SI CUMPLE</v>
      </c>
      <c r="I199" s="78" t="str">
        <f t="shared" si="60"/>
        <v>SI CUMPLE</v>
      </c>
      <c r="J199" s="78" t="str">
        <f t="shared" si="60"/>
        <v>SI CUMPLE</v>
      </c>
      <c r="K199" s="78" t="str">
        <f t="shared" si="60"/>
        <v>SI CUMPLE</v>
      </c>
      <c r="L199" s="78" t="str">
        <f t="shared" si="60"/>
        <v>SI CUMPLE</v>
      </c>
      <c r="M199" s="78" t="str">
        <f t="shared" si="60"/>
        <v>SI CUMPLE</v>
      </c>
      <c r="N199" s="78" t="str">
        <f t="shared" si="60"/>
        <v>SI CUMPLE</v>
      </c>
      <c r="O199" s="78" t="str">
        <f t="shared" si="60"/>
        <v>SI CUMPLE</v>
      </c>
      <c r="P199" s="78" t="str">
        <f t="shared" si="60"/>
        <v>SI CUMPLE</v>
      </c>
    </row>
    <row r="200" spans="1:16" x14ac:dyDescent="0.25">
      <c r="A200" s="76" t="str">
        <f>Nomenclatura!A200</f>
        <v>Barbosa</v>
      </c>
      <c r="C200" s="78" t="str">
        <f t="shared" ref="C200:P200" si="61">IF(C59&gt;C$147,"NO CUMPLE","SI CUMPLE")</f>
        <v>SI CUMPLE</v>
      </c>
      <c r="D200" s="78" t="str">
        <f t="shared" si="61"/>
        <v>SI CUMPLE</v>
      </c>
      <c r="E200" s="78" t="str">
        <f t="shared" si="61"/>
        <v>SI CUMPLE</v>
      </c>
      <c r="F200" s="78" t="str">
        <f t="shared" si="61"/>
        <v>SI CUMPLE</v>
      </c>
      <c r="G200" s="78" t="str">
        <f t="shared" si="61"/>
        <v>SI CUMPLE</v>
      </c>
      <c r="H200" s="78" t="str">
        <f t="shared" si="61"/>
        <v>SI CUMPLE</v>
      </c>
      <c r="I200" s="78" t="str">
        <f t="shared" si="61"/>
        <v>SI CUMPLE</v>
      </c>
      <c r="J200" s="78" t="str">
        <f t="shared" si="61"/>
        <v>SI CUMPLE</v>
      </c>
      <c r="K200" s="78" t="str">
        <f t="shared" si="61"/>
        <v>SI CUMPLE</v>
      </c>
      <c r="L200" s="78" t="str">
        <f t="shared" si="61"/>
        <v>SI CUMPLE</v>
      </c>
      <c r="M200" s="78" t="str">
        <f t="shared" si="61"/>
        <v>SI CUMPLE</v>
      </c>
      <c r="N200" s="78" t="str">
        <f t="shared" si="61"/>
        <v>SI CUMPLE</v>
      </c>
      <c r="O200" s="78" t="str">
        <f t="shared" si="61"/>
        <v>SI CUMPLE</v>
      </c>
      <c r="P200" s="78" t="str">
        <f t="shared" si="61"/>
        <v>SI CUMPLE</v>
      </c>
    </row>
    <row r="201" spans="1:16" x14ac:dyDescent="0.25">
      <c r="A201" s="76" t="str">
        <f>Nomenclatura!A201</f>
        <v>Bello</v>
      </c>
      <c r="C201" s="78" t="str">
        <f t="shared" ref="C201:P201" si="62">IF(C60&gt;C$147,"NO CUMPLE","SI CUMPLE")</f>
        <v>SI CUMPLE</v>
      </c>
      <c r="D201" s="78" t="str">
        <f t="shared" si="62"/>
        <v>SI CUMPLE</v>
      </c>
      <c r="E201" s="78" t="str">
        <f t="shared" si="62"/>
        <v>SI CUMPLE</v>
      </c>
      <c r="F201" s="78" t="str">
        <f t="shared" si="62"/>
        <v>SI CUMPLE</v>
      </c>
      <c r="G201" s="78" t="str">
        <f t="shared" si="62"/>
        <v>SI CUMPLE</v>
      </c>
      <c r="H201" s="78" t="str">
        <f t="shared" si="62"/>
        <v>SI CUMPLE</v>
      </c>
      <c r="I201" s="78" t="str">
        <f t="shared" si="62"/>
        <v>SI CUMPLE</v>
      </c>
      <c r="J201" s="78" t="str">
        <f t="shared" si="62"/>
        <v>SI CUMPLE</v>
      </c>
      <c r="K201" s="78" t="str">
        <f t="shared" si="62"/>
        <v>SI CUMPLE</v>
      </c>
      <c r="L201" s="78" t="str">
        <f t="shared" si="62"/>
        <v>SI CUMPLE</v>
      </c>
      <c r="M201" s="78" t="str">
        <f t="shared" si="62"/>
        <v>SI CUMPLE</v>
      </c>
      <c r="N201" s="78" t="str">
        <f t="shared" si="62"/>
        <v>SI CUMPLE</v>
      </c>
      <c r="O201" s="78" t="str">
        <f t="shared" si="62"/>
        <v>SI CUMPLE</v>
      </c>
      <c r="P201" s="78" t="str">
        <f t="shared" si="62"/>
        <v>SI CUMPLE</v>
      </c>
    </row>
    <row r="202" spans="1:16" x14ac:dyDescent="0.25">
      <c r="A202" s="76" t="str">
        <f>Nomenclatura!A202</f>
        <v>Caldas</v>
      </c>
      <c r="C202" s="78" t="str">
        <f t="shared" ref="C202:P202" si="63">IF(C61&gt;C$147,"NO CUMPLE","SI CUMPLE")</f>
        <v>SI CUMPLE</v>
      </c>
      <c r="D202" s="78" t="str">
        <f t="shared" si="63"/>
        <v>SI CUMPLE</v>
      </c>
      <c r="E202" s="78" t="str">
        <f t="shared" si="63"/>
        <v>SI CUMPLE</v>
      </c>
      <c r="F202" s="78" t="str">
        <f t="shared" si="63"/>
        <v>SI CUMPLE</v>
      </c>
      <c r="G202" s="78" t="str">
        <f t="shared" si="63"/>
        <v>SI CUMPLE</v>
      </c>
      <c r="H202" s="78" t="str">
        <f t="shared" si="63"/>
        <v>SI CUMPLE</v>
      </c>
      <c r="I202" s="78" t="str">
        <f t="shared" si="63"/>
        <v>SI CUMPLE</v>
      </c>
      <c r="J202" s="78" t="str">
        <f t="shared" si="63"/>
        <v>SI CUMPLE</v>
      </c>
      <c r="K202" s="78" t="str">
        <f t="shared" si="63"/>
        <v>SI CUMPLE</v>
      </c>
      <c r="L202" s="78" t="str">
        <f t="shared" si="63"/>
        <v>SI CUMPLE</v>
      </c>
      <c r="M202" s="78" t="str">
        <f t="shared" si="63"/>
        <v>SI CUMPLE</v>
      </c>
      <c r="N202" s="78" t="str">
        <f t="shared" si="63"/>
        <v>SI CUMPLE</v>
      </c>
      <c r="O202" s="78" t="str">
        <f t="shared" si="63"/>
        <v>SI CUMPLE</v>
      </c>
      <c r="P202" s="78" t="str">
        <f t="shared" si="63"/>
        <v>SI CUMPLE</v>
      </c>
    </row>
    <row r="203" spans="1:16" x14ac:dyDescent="0.25">
      <c r="A203" s="76" t="str">
        <f>Nomenclatura!A203</f>
        <v>Copacabana</v>
      </c>
      <c r="C203" s="78" t="str">
        <f t="shared" ref="C203:P203" si="64">IF(C62&gt;C$147,"NO CUMPLE","SI CUMPLE")</f>
        <v>SI CUMPLE</v>
      </c>
      <c r="D203" s="78" t="str">
        <f t="shared" si="64"/>
        <v>SI CUMPLE</v>
      </c>
      <c r="E203" s="78" t="str">
        <f t="shared" si="64"/>
        <v>SI CUMPLE</v>
      </c>
      <c r="F203" s="78" t="str">
        <f t="shared" si="64"/>
        <v>SI CUMPLE</v>
      </c>
      <c r="G203" s="78" t="str">
        <f t="shared" si="64"/>
        <v>SI CUMPLE</v>
      </c>
      <c r="H203" s="78" t="str">
        <f t="shared" si="64"/>
        <v>SI CUMPLE</v>
      </c>
      <c r="I203" s="78" t="str">
        <f t="shared" si="64"/>
        <v>SI CUMPLE</v>
      </c>
      <c r="J203" s="78" t="str">
        <f t="shared" si="64"/>
        <v>SI CUMPLE</v>
      </c>
      <c r="K203" s="78" t="str">
        <f t="shared" si="64"/>
        <v>SI CUMPLE</v>
      </c>
      <c r="L203" s="78" t="str">
        <f t="shared" si="64"/>
        <v>SI CUMPLE</v>
      </c>
      <c r="M203" s="78" t="str">
        <f t="shared" si="64"/>
        <v>SI CUMPLE</v>
      </c>
      <c r="N203" s="78" t="str">
        <f t="shared" si="64"/>
        <v>SI CUMPLE</v>
      </c>
      <c r="O203" s="78" t="str">
        <f t="shared" si="64"/>
        <v>SI CUMPLE</v>
      </c>
      <c r="P203" s="78" t="str">
        <f t="shared" si="64"/>
        <v>SI CUMPLE</v>
      </c>
    </row>
    <row r="204" spans="1:16" x14ac:dyDescent="0.25">
      <c r="A204" s="76" t="str">
        <f>Nomenclatura!A204</f>
        <v>Envigado</v>
      </c>
      <c r="C204" s="78" t="str">
        <f t="shared" ref="C204:P204" si="65">IF(C63&gt;C$147,"NO CUMPLE","SI CUMPLE")</f>
        <v>SI CUMPLE</v>
      </c>
      <c r="D204" s="78" t="str">
        <f t="shared" si="65"/>
        <v>SI CUMPLE</v>
      </c>
      <c r="E204" s="78" t="str">
        <f t="shared" si="65"/>
        <v>SI CUMPLE</v>
      </c>
      <c r="F204" s="78" t="str">
        <f t="shared" si="65"/>
        <v>SI CUMPLE</v>
      </c>
      <c r="G204" s="78" t="str">
        <f t="shared" si="65"/>
        <v>SI CUMPLE</v>
      </c>
      <c r="H204" s="78" t="str">
        <f t="shared" si="65"/>
        <v>SI CUMPLE</v>
      </c>
      <c r="I204" s="78" t="str">
        <f t="shared" si="65"/>
        <v>SI CUMPLE</v>
      </c>
      <c r="J204" s="78" t="str">
        <f t="shared" si="65"/>
        <v>SI CUMPLE</v>
      </c>
      <c r="K204" s="78" t="str">
        <f t="shared" si="65"/>
        <v>SI CUMPLE</v>
      </c>
      <c r="L204" s="78" t="str">
        <f t="shared" si="65"/>
        <v>SI CUMPLE</v>
      </c>
      <c r="M204" s="78" t="str">
        <f t="shared" si="65"/>
        <v>SI CUMPLE</v>
      </c>
      <c r="N204" s="78" t="str">
        <f t="shared" si="65"/>
        <v>SI CUMPLE</v>
      </c>
      <c r="O204" s="78" t="str">
        <f t="shared" si="65"/>
        <v>SI CUMPLE</v>
      </c>
      <c r="P204" s="78" t="str">
        <f t="shared" si="65"/>
        <v>SI CUMPLE</v>
      </c>
    </row>
    <row r="205" spans="1:16" x14ac:dyDescent="0.25">
      <c r="A205" s="76" t="str">
        <f>Nomenclatura!A205</f>
        <v>Girardota</v>
      </c>
      <c r="C205" s="78" t="str">
        <f t="shared" ref="C205:P205" si="66">IF(C64&gt;C$147,"NO CUMPLE","SI CUMPLE")</f>
        <v>SI CUMPLE</v>
      </c>
      <c r="D205" s="78" t="str">
        <f t="shared" si="66"/>
        <v>SI CUMPLE</v>
      </c>
      <c r="E205" s="78" t="str">
        <f t="shared" si="66"/>
        <v>SI CUMPLE</v>
      </c>
      <c r="F205" s="78" t="str">
        <f t="shared" si="66"/>
        <v>SI CUMPLE</v>
      </c>
      <c r="G205" s="78" t="str">
        <f t="shared" si="66"/>
        <v>SI CUMPLE</v>
      </c>
      <c r="H205" s="78" t="str">
        <f t="shared" si="66"/>
        <v>SI CUMPLE</v>
      </c>
      <c r="I205" s="78" t="str">
        <f t="shared" si="66"/>
        <v>SI CUMPLE</v>
      </c>
      <c r="J205" s="78" t="str">
        <f t="shared" si="66"/>
        <v>SI CUMPLE</v>
      </c>
      <c r="K205" s="78" t="str">
        <f t="shared" si="66"/>
        <v>SI CUMPLE</v>
      </c>
      <c r="L205" s="78" t="str">
        <f t="shared" si="66"/>
        <v>SI CUMPLE</v>
      </c>
      <c r="M205" s="78" t="str">
        <f t="shared" si="66"/>
        <v>SI CUMPLE</v>
      </c>
      <c r="N205" s="78" t="str">
        <f t="shared" si="66"/>
        <v>SI CUMPLE</v>
      </c>
      <c r="O205" s="78" t="str">
        <f t="shared" si="66"/>
        <v>SI CUMPLE</v>
      </c>
      <c r="P205" s="78" t="str">
        <f t="shared" si="66"/>
        <v>SI CUMPLE</v>
      </c>
    </row>
    <row r="206" spans="1:16" x14ac:dyDescent="0.25">
      <c r="A206" s="76" t="str">
        <f>Nomenclatura!A206</f>
        <v>Itagüí</v>
      </c>
      <c r="C206" s="78" t="str">
        <f t="shared" ref="C206:P206" si="67">IF(C65&gt;C$147,"NO CUMPLE","SI CUMPLE")</f>
        <v>SI CUMPLE</v>
      </c>
      <c r="D206" s="78" t="str">
        <f t="shared" si="67"/>
        <v>SI CUMPLE</v>
      </c>
      <c r="E206" s="78" t="str">
        <f t="shared" si="67"/>
        <v>SI CUMPLE</v>
      </c>
      <c r="F206" s="78" t="str">
        <f t="shared" si="67"/>
        <v>SI CUMPLE</v>
      </c>
      <c r="G206" s="78" t="str">
        <f t="shared" si="67"/>
        <v>SI CUMPLE</v>
      </c>
      <c r="H206" s="78" t="str">
        <f t="shared" si="67"/>
        <v>SI CUMPLE</v>
      </c>
      <c r="I206" s="78" t="str">
        <f t="shared" si="67"/>
        <v>SI CUMPLE</v>
      </c>
      <c r="J206" s="78" t="str">
        <f t="shared" si="67"/>
        <v>SI CUMPLE</v>
      </c>
      <c r="K206" s="78" t="str">
        <f t="shared" si="67"/>
        <v>SI CUMPLE</v>
      </c>
      <c r="L206" s="78" t="str">
        <f t="shared" si="67"/>
        <v>SI CUMPLE</v>
      </c>
      <c r="M206" s="78" t="str">
        <f t="shared" si="67"/>
        <v>SI CUMPLE</v>
      </c>
      <c r="N206" s="78" t="str">
        <f t="shared" si="67"/>
        <v>SI CUMPLE</v>
      </c>
      <c r="O206" s="78" t="str">
        <f t="shared" si="67"/>
        <v>SI CUMPLE</v>
      </c>
      <c r="P206" s="78" t="str">
        <f t="shared" si="67"/>
        <v>SI CUMPLE</v>
      </c>
    </row>
    <row r="207" spans="1:16" x14ac:dyDescent="0.25">
      <c r="A207" s="76" t="str">
        <f>Nomenclatura!A207</f>
        <v>La Estrella</v>
      </c>
      <c r="C207" s="78" t="str">
        <f t="shared" ref="C207:P207" si="68">IF(C66&gt;C$147,"NO CUMPLE","SI CUMPLE")</f>
        <v>SI CUMPLE</v>
      </c>
      <c r="D207" s="78" t="str">
        <f t="shared" si="68"/>
        <v>SI CUMPLE</v>
      </c>
      <c r="E207" s="78" t="str">
        <f t="shared" si="68"/>
        <v>SI CUMPLE</v>
      </c>
      <c r="F207" s="78" t="str">
        <f t="shared" si="68"/>
        <v>SI CUMPLE</v>
      </c>
      <c r="G207" s="78" t="str">
        <f t="shared" si="68"/>
        <v>SI CUMPLE</v>
      </c>
      <c r="H207" s="78" t="str">
        <f t="shared" si="68"/>
        <v>SI CUMPLE</v>
      </c>
      <c r="I207" s="78" t="str">
        <f t="shared" si="68"/>
        <v>SI CUMPLE</v>
      </c>
      <c r="J207" s="78" t="str">
        <f t="shared" si="68"/>
        <v>SI CUMPLE</v>
      </c>
      <c r="K207" s="78" t="str">
        <f t="shared" si="68"/>
        <v>SI CUMPLE</v>
      </c>
      <c r="L207" s="78" t="str">
        <f t="shared" si="68"/>
        <v>SI CUMPLE</v>
      </c>
      <c r="M207" s="78" t="str">
        <f t="shared" si="68"/>
        <v>SI CUMPLE</v>
      </c>
      <c r="N207" s="78" t="str">
        <f t="shared" si="68"/>
        <v>SI CUMPLE</v>
      </c>
      <c r="O207" s="78" t="str">
        <f t="shared" si="68"/>
        <v>SI CUMPLE</v>
      </c>
      <c r="P207" s="78" t="str">
        <f t="shared" si="68"/>
        <v>SI CUMPLE</v>
      </c>
    </row>
    <row r="208" spans="1:16" x14ac:dyDescent="0.25">
      <c r="A208" s="76" t="str">
        <f>Nomenclatura!A208</f>
        <v>Medellín</v>
      </c>
      <c r="C208" s="78" t="str">
        <f t="shared" ref="C208:P208" si="69">IF(C67&gt;C$147,"NO CUMPLE","SI CUMPLE")</f>
        <v>SI CUMPLE</v>
      </c>
      <c r="D208" s="78" t="str">
        <f t="shared" si="69"/>
        <v>SI CUMPLE</v>
      </c>
      <c r="E208" s="78" t="str">
        <f t="shared" si="69"/>
        <v>SI CUMPLE</v>
      </c>
      <c r="F208" s="78" t="str">
        <f t="shared" si="69"/>
        <v>SI CUMPLE</v>
      </c>
      <c r="G208" s="78" t="str">
        <f t="shared" si="69"/>
        <v>SI CUMPLE</v>
      </c>
      <c r="H208" s="78" t="str">
        <f t="shared" si="69"/>
        <v>SI CUMPLE</v>
      </c>
      <c r="I208" s="78" t="str">
        <f t="shared" si="69"/>
        <v>SI CUMPLE</v>
      </c>
      <c r="J208" s="78" t="str">
        <f t="shared" si="69"/>
        <v>SI CUMPLE</v>
      </c>
      <c r="K208" s="78" t="str">
        <f t="shared" si="69"/>
        <v>SI CUMPLE</v>
      </c>
      <c r="L208" s="78" t="str">
        <f t="shared" si="69"/>
        <v>SI CUMPLE</v>
      </c>
      <c r="M208" s="78" t="str">
        <f t="shared" si="69"/>
        <v>SI CUMPLE</v>
      </c>
      <c r="N208" s="78" t="str">
        <f t="shared" si="69"/>
        <v>SI CUMPLE</v>
      </c>
      <c r="O208" s="78" t="str">
        <f t="shared" si="69"/>
        <v>SI CUMPLE</v>
      </c>
      <c r="P208" s="78" t="str">
        <f t="shared" si="69"/>
        <v>SI CUMPLE</v>
      </c>
    </row>
    <row r="209" spans="1:16" x14ac:dyDescent="0.25">
      <c r="A209" s="76" t="str">
        <f>Nomenclatura!A209</f>
        <v>Sabaneta</v>
      </c>
      <c r="C209" s="78" t="str">
        <f t="shared" ref="C209:P209" si="70">IF(C68&gt;C$147,"NO CUMPLE","SI CUMPLE")</f>
        <v>SI CUMPLE</v>
      </c>
      <c r="D209" s="78" t="str">
        <f t="shared" si="70"/>
        <v>SI CUMPLE</v>
      </c>
      <c r="E209" s="78" t="str">
        <f t="shared" si="70"/>
        <v>SI CUMPLE</v>
      </c>
      <c r="F209" s="78" t="str">
        <f t="shared" si="70"/>
        <v>SI CUMPLE</v>
      </c>
      <c r="G209" s="78" t="str">
        <f t="shared" si="70"/>
        <v>SI CUMPLE</v>
      </c>
      <c r="H209" s="78" t="str">
        <f t="shared" si="70"/>
        <v>SI CUMPLE</v>
      </c>
      <c r="I209" s="78" t="str">
        <f t="shared" si="70"/>
        <v>SI CUMPLE</v>
      </c>
      <c r="J209" s="78" t="str">
        <f t="shared" si="70"/>
        <v>SI CUMPLE</v>
      </c>
      <c r="K209" s="78" t="str">
        <f t="shared" si="70"/>
        <v>SI CUMPLE</v>
      </c>
      <c r="L209" s="78" t="str">
        <f t="shared" si="70"/>
        <v>SI CUMPLE</v>
      </c>
      <c r="M209" s="78" t="str">
        <f t="shared" si="70"/>
        <v>SI CUMPLE</v>
      </c>
      <c r="N209" s="78" t="str">
        <f t="shared" si="70"/>
        <v>SI CUMPLE</v>
      </c>
      <c r="O209" s="78" t="str">
        <f t="shared" si="70"/>
        <v>SI CUMPLE</v>
      </c>
      <c r="P209" s="78" t="str">
        <f t="shared" si="70"/>
        <v>SI CUMPLE</v>
      </c>
    </row>
    <row r="210" spans="1:16" x14ac:dyDescent="0.25">
      <c r="A210" s="76" t="str">
        <f>Nomenclatura!A210</f>
        <v>Donmatías</v>
      </c>
      <c r="C210" s="78" t="str">
        <f t="shared" ref="C210:P210" si="71">IF(C69&gt;C$147,"NO CUMPLE","SI CUMPLE")</f>
        <v>SI CUMPLE</v>
      </c>
      <c r="D210" s="78" t="str">
        <f t="shared" si="71"/>
        <v>SI CUMPLE</v>
      </c>
      <c r="E210" s="78" t="str">
        <f t="shared" si="71"/>
        <v>SI CUMPLE</v>
      </c>
      <c r="F210" s="78" t="str">
        <f t="shared" si="71"/>
        <v>SI CUMPLE</v>
      </c>
      <c r="G210" s="78" t="str">
        <f t="shared" si="71"/>
        <v>SI CUMPLE</v>
      </c>
      <c r="H210" s="78" t="str">
        <f t="shared" si="71"/>
        <v>SI CUMPLE</v>
      </c>
      <c r="I210" s="78" t="str">
        <f t="shared" si="71"/>
        <v>SI CUMPLE</v>
      </c>
      <c r="J210" s="78" t="str">
        <f t="shared" si="71"/>
        <v>SI CUMPLE</v>
      </c>
      <c r="K210" s="78" t="str">
        <f t="shared" si="71"/>
        <v>SI CUMPLE</v>
      </c>
      <c r="L210" s="78" t="str">
        <f t="shared" si="71"/>
        <v>SI CUMPLE</v>
      </c>
      <c r="M210" s="78" t="str">
        <f t="shared" si="71"/>
        <v>SI CUMPLE</v>
      </c>
      <c r="N210" s="78" t="str">
        <f t="shared" si="71"/>
        <v>SI CUMPLE</v>
      </c>
      <c r="O210" s="78" t="str">
        <f t="shared" si="71"/>
        <v>SI CUMPLE</v>
      </c>
      <c r="P210" s="78" t="str">
        <f t="shared" si="71"/>
        <v>SI CUMPLE</v>
      </c>
    </row>
    <row r="211" spans="1:16" x14ac:dyDescent="0.25">
      <c r="A211" s="76" t="str">
        <f>Nomenclatura!A211</f>
        <v>Santa Rosa de Osos</v>
      </c>
      <c r="C211" s="78" t="str">
        <f t="shared" ref="C211:P211" si="72">IF(C70&gt;C$147,"NO CUMPLE","SI CUMPLE")</f>
        <v>SI CUMPLE</v>
      </c>
      <c r="D211" s="78" t="str">
        <f t="shared" si="72"/>
        <v>SI CUMPLE</v>
      </c>
      <c r="E211" s="78" t="str">
        <f t="shared" si="72"/>
        <v>SI CUMPLE</v>
      </c>
      <c r="F211" s="78" t="str">
        <f t="shared" si="72"/>
        <v>SI CUMPLE</v>
      </c>
      <c r="G211" s="78" t="str">
        <f t="shared" si="72"/>
        <v>SI CUMPLE</v>
      </c>
      <c r="H211" s="78" t="str">
        <f t="shared" si="72"/>
        <v>SI CUMPLE</v>
      </c>
      <c r="I211" s="78" t="str">
        <f t="shared" si="72"/>
        <v>SI CUMPLE</v>
      </c>
      <c r="J211" s="78" t="str">
        <f t="shared" si="72"/>
        <v>SI CUMPLE</v>
      </c>
      <c r="K211" s="78" t="str">
        <f t="shared" si="72"/>
        <v>SI CUMPLE</v>
      </c>
      <c r="L211" s="78" t="str">
        <f t="shared" si="72"/>
        <v>SI CUMPLE</v>
      </c>
      <c r="M211" s="78" t="str">
        <f t="shared" si="72"/>
        <v>SI CUMPLE</v>
      </c>
      <c r="N211" s="78" t="str">
        <f t="shared" si="72"/>
        <v>SI CUMPLE</v>
      </c>
      <c r="O211" s="78" t="str">
        <f t="shared" si="72"/>
        <v>SI CUMPLE</v>
      </c>
      <c r="P211" s="78" t="str">
        <f t="shared" si="72"/>
        <v>SI CUMPLE</v>
      </c>
    </row>
    <row r="212" spans="1:16" x14ac:dyDescent="0.25">
      <c r="A212" s="76" t="str">
        <f>Nomenclatura!A212</f>
        <v>Briceño</v>
      </c>
      <c r="C212" s="78" t="str">
        <f t="shared" ref="C212:P212" si="73">IF(C71&gt;C$147,"NO CUMPLE","SI CUMPLE")</f>
        <v>SI CUMPLE</v>
      </c>
      <c r="D212" s="78" t="str">
        <f t="shared" si="73"/>
        <v>SI CUMPLE</v>
      </c>
      <c r="E212" s="78" t="str">
        <f t="shared" si="73"/>
        <v>SI CUMPLE</v>
      </c>
      <c r="F212" s="78" t="str">
        <f t="shared" si="73"/>
        <v>SI CUMPLE</v>
      </c>
      <c r="G212" s="78" t="str">
        <f t="shared" si="73"/>
        <v>SI CUMPLE</v>
      </c>
      <c r="H212" s="78" t="str">
        <f t="shared" si="73"/>
        <v>SI CUMPLE</v>
      </c>
      <c r="I212" s="78" t="str">
        <f t="shared" si="73"/>
        <v>SI CUMPLE</v>
      </c>
      <c r="J212" s="78" t="str">
        <f t="shared" si="73"/>
        <v>SI CUMPLE</v>
      </c>
      <c r="K212" s="78" t="str">
        <f t="shared" si="73"/>
        <v>SI CUMPLE</v>
      </c>
      <c r="L212" s="78" t="str">
        <f t="shared" si="73"/>
        <v>SI CUMPLE</v>
      </c>
      <c r="M212" s="78" t="str">
        <f t="shared" si="73"/>
        <v>SI CUMPLE</v>
      </c>
      <c r="N212" s="78" t="str">
        <f t="shared" si="73"/>
        <v>SI CUMPLE</v>
      </c>
      <c r="O212" s="78" t="str">
        <f t="shared" si="73"/>
        <v>SI CUMPLE</v>
      </c>
      <c r="P212" s="78" t="str">
        <f t="shared" si="73"/>
        <v>SI CUMPLE</v>
      </c>
    </row>
    <row r="213" spans="1:16" x14ac:dyDescent="0.25">
      <c r="A213" s="76" t="str">
        <f>Nomenclatura!A213</f>
        <v>San José de la Montaña</v>
      </c>
      <c r="C213" s="78" t="str">
        <f t="shared" ref="C213:P213" si="74">IF(C72&gt;C$147,"NO CUMPLE","SI CUMPLE")</f>
        <v>SI CUMPLE</v>
      </c>
      <c r="D213" s="78" t="str">
        <f t="shared" si="74"/>
        <v>SI CUMPLE</v>
      </c>
      <c r="E213" s="78" t="str">
        <f t="shared" si="74"/>
        <v>SI CUMPLE</v>
      </c>
      <c r="F213" s="78" t="str">
        <f t="shared" si="74"/>
        <v>SI CUMPLE</v>
      </c>
      <c r="G213" s="78" t="str">
        <f t="shared" si="74"/>
        <v>SI CUMPLE</v>
      </c>
      <c r="H213" s="78" t="str">
        <f t="shared" si="74"/>
        <v>SI CUMPLE</v>
      </c>
      <c r="I213" s="78" t="str">
        <f t="shared" si="74"/>
        <v>SI CUMPLE</v>
      </c>
      <c r="J213" s="78" t="str">
        <f t="shared" si="74"/>
        <v>SI CUMPLE</v>
      </c>
      <c r="K213" s="78" t="str">
        <f t="shared" si="74"/>
        <v>SI CUMPLE</v>
      </c>
      <c r="L213" s="78" t="str">
        <f t="shared" si="74"/>
        <v>SI CUMPLE</v>
      </c>
      <c r="M213" s="78" t="str">
        <f t="shared" si="74"/>
        <v>SI CUMPLE</v>
      </c>
      <c r="N213" s="78" t="str">
        <f t="shared" si="74"/>
        <v>SI CUMPLE</v>
      </c>
      <c r="O213" s="78" t="str">
        <f t="shared" si="74"/>
        <v>SI CUMPLE</v>
      </c>
      <c r="P213" s="78" t="str">
        <f t="shared" si="74"/>
        <v>SI CUMPLE</v>
      </c>
    </row>
    <row r="214" spans="1:16" x14ac:dyDescent="0.25">
      <c r="A214" s="76" t="str">
        <f>Nomenclatura!A214</f>
        <v>Gómez Plata</v>
      </c>
      <c r="C214" s="78" t="str">
        <f t="shared" ref="C214:P214" si="75">IF(C73&gt;C$147,"NO CUMPLE","SI CUMPLE")</f>
        <v>SI CUMPLE</v>
      </c>
      <c r="D214" s="78" t="str">
        <f t="shared" si="75"/>
        <v>SI CUMPLE</v>
      </c>
      <c r="E214" s="78" t="str">
        <f t="shared" si="75"/>
        <v>SI CUMPLE</v>
      </c>
      <c r="F214" s="78" t="str">
        <f t="shared" si="75"/>
        <v>SI CUMPLE</v>
      </c>
      <c r="G214" s="78" t="str">
        <f t="shared" si="75"/>
        <v>SI CUMPLE</v>
      </c>
      <c r="H214" s="78" t="str">
        <f t="shared" si="75"/>
        <v>SI CUMPLE</v>
      </c>
      <c r="I214" s="78" t="str">
        <f t="shared" si="75"/>
        <v>SI CUMPLE</v>
      </c>
      <c r="J214" s="78" t="str">
        <f t="shared" si="75"/>
        <v>SI CUMPLE</v>
      </c>
      <c r="K214" s="78" t="str">
        <f t="shared" si="75"/>
        <v>SI CUMPLE</v>
      </c>
      <c r="L214" s="78" t="str">
        <f t="shared" si="75"/>
        <v>SI CUMPLE</v>
      </c>
      <c r="M214" s="78" t="str">
        <f t="shared" si="75"/>
        <v>SI CUMPLE</v>
      </c>
      <c r="N214" s="78" t="str">
        <f t="shared" si="75"/>
        <v>SI CUMPLE</v>
      </c>
      <c r="O214" s="78" t="str">
        <f t="shared" si="75"/>
        <v>SI CUMPLE</v>
      </c>
      <c r="P214" s="78" t="str">
        <f t="shared" si="75"/>
        <v>SI CUMPLE</v>
      </c>
    </row>
    <row r="215" spans="1:16" x14ac:dyDescent="0.25">
      <c r="A215" s="76" t="str">
        <f>Nomenclatura!A215</f>
        <v>Carolina del Príncipe</v>
      </c>
      <c r="C215" s="78" t="str">
        <f t="shared" ref="C215:P215" si="76">IF(C74&gt;C$147,"NO CUMPLE","SI CUMPLE")</f>
        <v>SI CUMPLE</v>
      </c>
      <c r="D215" s="78" t="str">
        <f t="shared" si="76"/>
        <v>SI CUMPLE</v>
      </c>
      <c r="E215" s="78" t="str">
        <f t="shared" si="76"/>
        <v>SI CUMPLE</v>
      </c>
      <c r="F215" s="78" t="str">
        <f t="shared" si="76"/>
        <v>SI CUMPLE</v>
      </c>
      <c r="G215" s="78" t="str">
        <f t="shared" si="76"/>
        <v>SI CUMPLE</v>
      </c>
      <c r="H215" s="78" t="str">
        <f t="shared" si="76"/>
        <v>SI CUMPLE</v>
      </c>
      <c r="I215" s="78" t="str">
        <f t="shared" si="76"/>
        <v>SI CUMPLE</v>
      </c>
      <c r="J215" s="78" t="str">
        <f t="shared" si="76"/>
        <v>SI CUMPLE</v>
      </c>
      <c r="K215" s="78" t="str">
        <f t="shared" si="76"/>
        <v>SI CUMPLE</v>
      </c>
      <c r="L215" s="78" t="str">
        <f t="shared" si="76"/>
        <v>SI CUMPLE</v>
      </c>
      <c r="M215" s="78" t="str">
        <f t="shared" si="76"/>
        <v>SI CUMPLE</v>
      </c>
      <c r="N215" s="78" t="str">
        <f t="shared" si="76"/>
        <v>SI CUMPLE</v>
      </c>
      <c r="O215" s="78" t="str">
        <f t="shared" si="76"/>
        <v>SI CUMPLE</v>
      </c>
      <c r="P215" s="78" t="str">
        <f t="shared" si="76"/>
        <v>SI CUMPLE</v>
      </c>
    </row>
    <row r="216" spans="1:16" x14ac:dyDescent="0.25">
      <c r="A216" s="76" t="str">
        <f>Nomenclatura!A216</f>
        <v>Guadalupe</v>
      </c>
      <c r="C216" s="78" t="str">
        <f t="shared" ref="C216:P216" si="77">IF(C75&gt;C$147,"NO CUMPLE","SI CUMPLE")</f>
        <v>SI CUMPLE</v>
      </c>
      <c r="D216" s="78" t="str">
        <f t="shared" si="77"/>
        <v>SI CUMPLE</v>
      </c>
      <c r="E216" s="78" t="str">
        <f t="shared" si="77"/>
        <v>SI CUMPLE</v>
      </c>
      <c r="F216" s="78" t="str">
        <f t="shared" si="77"/>
        <v>SI CUMPLE</v>
      </c>
      <c r="G216" s="78" t="str">
        <f t="shared" si="77"/>
        <v>SI CUMPLE</v>
      </c>
      <c r="H216" s="78" t="str">
        <f t="shared" si="77"/>
        <v>SI CUMPLE</v>
      </c>
      <c r="I216" s="78" t="str">
        <f t="shared" si="77"/>
        <v>SI CUMPLE</v>
      </c>
      <c r="J216" s="78" t="str">
        <f t="shared" si="77"/>
        <v>SI CUMPLE</v>
      </c>
      <c r="K216" s="78" t="str">
        <f t="shared" si="77"/>
        <v>SI CUMPLE</v>
      </c>
      <c r="L216" s="78" t="str">
        <f t="shared" si="77"/>
        <v>SI CUMPLE</v>
      </c>
      <c r="M216" s="78" t="str">
        <f t="shared" si="77"/>
        <v>SI CUMPLE</v>
      </c>
      <c r="N216" s="78" t="str">
        <f t="shared" si="77"/>
        <v>SI CUMPLE</v>
      </c>
      <c r="O216" s="78" t="str">
        <f t="shared" si="77"/>
        <v>SI CUMPLE</v>
      </c>
      <c r="P216" s="78" t="str">
        <f t="shared" si="77"/>
        <v>SI CUMPLE</v>
      </c>
    </row>
    <row r="217" spans="1:16" x14ac:dyDescent="0.25">
      <c r="A217" s="76" t="str">
        <f>Nomenclatura!A217</f>
        <v>Angostura</v>
      </c>
      <c r="C217" s="78" t="str">
        <f t="shared" ref="C217:P217" si="78">IF(C76&gt;C$147,"NO CUMPLE","SI CUMPLE")</f>
        <v>SI CUMPLE</v>
      </c>
      <c r="D217" s="78" t="str">
        <f t="shared" si="78"/>
        <v>SI CUMPLE</v>
      </c>
      <c r="E217" s="78" t="str">
        <f t="shared" si="78"/>
        <v>SI CUMPLE</v>
      </c>
      <c r="F217" s="78" t="str">
        <f t="shared" si="78"/>
        <v>SI CUMPLE</v>
      </c>
      <c r="G217" s="78" t="str">
        <f t="shared" si="78"/>
        <v>SI CUMPLE</v>
      </c>
      <c r="H217" s="78" t="str">
        <f t="shared" si="78"/>
        <v>SI CUMPLE</v>
      </c>
      <c r="I217" s="78" t="str">
        <f t="shared" si="78"/>
        <v>SI CUMPLE</v>
      </c>
      <c r="J217" s="78" t="str">
        <f t="shared" si="78"/>
        <v>SI CUMPLE</v>
      </c>
      <c r="K217" s="78" t="str">
        <f t="shared" si="78"/>
        <v>SI CUMPLE</v>
      </c>
      <c r="L217" s="78" t="str">
        <f t="shared" si="78"/>
        <v>SI CUMPLE</v>
      </c>
      <c r="M217" s="78" t="str">
        <f t="shared" si="78"/>
        <v>SI CUMPLE</v>
      </c>
      <c r="N217" s="78" t="str">
        <f t="shared" si="78"/>
        <v>SI CUMPLE</v>
      </c>
      <c r="O217" s="78" t="str">
        <f t="shared" si="78"/>
        <v>SI CUMPLE</v>
      </c>
      <c r="P217" s="78" t="str">
        <f t="shared" si="78"/>
        <v>SI CUMPLE</v>
      </c>
    </row>
    <row r="218" spans="1:16" x14ac:dyDescent="0.25">
      <c r="A218" s="76" t="str">
        <f>Nomenclatura!A218</f>
        <v>Campamento</v>
      </c>
      <c r="C218" s="78" t="str">
        <f t="shared" ref="C218:P218" si="79">IF(C77&gt;C$147,"NO CUMPLE","SI CUMPLE")</f>
        <v>SI CUMPLE</v>
      </c>
      <c r="D218" s="78" t="str">
        <f t="shared" si="79"/>
        <v>SI CUMPLE</v>
      </c>
      <c r="E218" s="78" t="str">
        <f t="shared" si="79"/>
        <v>SI CUMPLE</v>
      </c>
      <c r="F218" s="78" t="str">
        <f t="shared" si="79"/>
        <v>SI CUMPLE</v>
      </c>
      <c r="G218" s="78" t="str">
        <f t="shared" si="79"/>
        <v>SI CUMPLE</v>
      </c>
      <c r="H218" s="78" t="str">
        <f t="shared" si="79"/>
        <v>SI CUMPLE</v>
      </c>
      <c r="I218" s="78" t="str">
        <f t="shared" si="79"/>
        <v>SI CUMPLE</v>
      </c>
      <c r="J218" s="78" t="str">
        <f t="shared" si="79"/>
        <v>SI CUMPLE</v>
      </c>
      <c r="K218" s="78" t="str">
        <f t="shared" si="79"/>
        <v>SI CUMPLE</v>
      </c>
      <c r="L218" s="78" t="str">
        <f t="shared" si="79"/>
        <v>SI CUMPLE</v>
      </c>
      <c r="M218" s="78" t="str">
        <f t="shared" si="79"/>
        <v>SI CUMPLE</v>
      </c>
      <c r="N218" s="78" t="str">
        <f t="shared" si="79"/>
        <v>SI CUMPLE</v>
      </c>
      <c r="O218" s="78" t="str">
        <f t="shared" si="79"/>
        <v>SI CUMPLE</v>
      </c>
      <c r="P218" s="78" t="str">
        <f t="shared" si="79"/>
        <v>SI CUMPLE</v>
      </c>
    </row>
    <row r="219" spans="1:16" x14ac:dyDescent="0.25">
      <c r="A219" s="76" t="str">
        <f>Nomenclatura!A219</f>
        <v>San Pedro de los Milagros</v>
      </c>
      <c r="C219" s="78" t="str">
        <f t="shared" ref="C219:P219" si="80">IF(C78&gt;C$147,"NO CUMPLE","SI CUMPLE")</f>
        <v>SI CUMPLE</v>
      </c>
      <c r="D219" s="78" t="str">
        <f t="shared" si="80"/>
        <v>SI CUMPLE</v>
      </c>
      <c r="E219" s="78" t="str">
        <f t="shared" si="80"/>
        <v>SI CUMPLE</v>
      </c>
      <c r="F219" s="78" t="str">
        <f t="shared" si="80"/>
        <v>SI CUMPLE</v>
      </c>
      <c r="G219" s="78" t="str">
        <f t="shared" si="80"/>
        <v>SI CUMPLE</v>
      </c>
      <c r="H219" s="78" t="str">
        <f t="shared" si="80"/>
        <v>SI CUMPLE</v>
      </c>
      <c r="I219" s="78" t="str">
        <f t="shared" si="80"/>
        <v>SI CUMPLE</v>
      </c>
      <c r="J219" s="78" t="str">
        <f t="shared" si="80"/>
        <v>SI CUMPLE</v>
      </c>
      <c r="K219" s="78" t="str">
        <f t="shared" si="80"/>
        <v>SI CUMPLE</v>
      </c>
      <c r="L219" s="78" t="str">
        <f t="shared" si="80"/>
        <v>SI CUMPLE</v>
      </c>
      <c r="M219" s="78" t="str">
        <f t="shared" si="80"/>
        <v>SI CUMPLE</v>
      </c>
      <c r="N219" s="78" t="str">
        <f t="shared" si="80"/>
        <v>SI CUMPLE</v>
      </c>
      <c r="O219" s="78" t="str">
        <f t="shared" si="80"/>
        <v>SI CUMPLE</v>
      </c>
      <c r="P219" s="78" t="str">
        <f t="shared" si="80"/>
        <v>SI CUMPLE</v>
      </c>
    </row>
    <row r="220" spans="1:16" x14ac:dyDescent="0.25">
      <c r="A220" s="76" t="str">
        <f>Nomenclatura!A220</f>
        <v>Entrerríos</v>
      </c>
      <c r="C220" s="78" t="str">
        <f t="shared" ref="C220:P220" si="81">IF(C79&gt;C$147,"NO CUMPLE","SI CUMPLE")</f>
        <v>SI CUMPLE</v>
      </c>
      <c r="D220" s="78" t="str">
        <f t="shared" si="81"/>
        <v>SI CUMPLE</v>
      </c>
      <c r="E220" s="78" t="str">
        <f t="shared" si="81"/>
        <v>SI CUMPLE</v>
      </c>
      <c r="F220" s="78" t="str">
        <f t="shared" si="81"/>
        <v>SI CUMPLE</v>
      </c>
      <c r="G220" s="78" t="str">
        <f t="shared" si="81"/>
        <v>SI CUMPLE</v>
      </c>
      <c r="H220" s="78" t="str">
        <f t="shared" si="81"/>
        <v>SI CUMPLE</v>
      </c>
      <c r="I220" s="78" t="str">
        <f t="shared" si="81"/>
        <v>SI CUMPLE</v>
      </c>
      <c r="J220" s="78" t="str">
        <f t="shared" si="81"/>
        <v>SI CUMPLE</v>
      </c>
      <c r="K220" s="78" t="str">
        <f t="shared" si="81"/>
        <v>SI CUMPLE</v>
      </c>
      <c r="L220" s="78" t="str">
        <f t="shared" si="81"/>
        <v>SI CUMPLE</v>
      </c>
      <c r="M220" s="78" t="str">
        <f t="shared" si="81"/>
        <v>SI CUMPLE</v>
      </c>
      <c r="N220" s="78" t="str">
        <f t="shared" si="81"/>
        <v>SI CUMPLE</v>
      </c>
      <c r="O220" s="78" t="str">
        <f t="shared" si="81"/>
        <v>SI CUMPLE</v>
      </c>
      <c r="P220" s="78" t="str">
        <f t="shared" si="81"/>
        <v>SI CUMPLE</v>
      </c>
    </row>
    <row r="221" spans="1:16" x14ac:dyDescent="0.25">
      <c r="A221" s="76" t="str">
        <f>Nomenclatura!A221</f>
        <v>Belmira</v>
      </c>
      <c r="C221" s="78" t="str">
        <f t="shared" ref="C221:P221" si="82">IF(C80&gt;C$147,"NO CUMPLE","SI CUMPLE")</f>
        <v>SI CUMPLE</v>
      </c>
      <c r="D221" s="78" t="str">
        <f t="shared" si="82"/>
        <v>SI CUMPLE</v>
      </c>
      <c r="E221" s="78" t="str">
        <f t="shared" si="82"/>
        <v>SI CUMPLE</v>
      </c>
      <c r="F221" s="78" t="str">
        <f t="shared" si="82"/>
        <v>SI CUMPLE</v>
      </c>
      <c r="G221" s="78" t="str">
        <f t="shared" si="82"/>
        <v>SI CUMPLE</v>
      </c>
      <c r="H221" s="78" t="str">
        <f t="shared" si="82"/>
        <v>SI CUMPLE</v>
      </c>
      <c r="I221" s="78" t="str">
        <f t="shared" si="82"/>
        <v>SI CUMPLE</v>
      </c>
      <c r="J221" s="78" t="str">
        <f t="shared" si="82"/>
        <v>SI CUMPLE</v>
      </c>
      <c r="K221" s="78" t="str">
        <f t="shared" si="82"/>
        <v>SI CUMPLE</v>
      </c>
      <c r="L221" s="78" t="str">
        <f t="shared" si="82"/>
        <v>SI CUMPLE</v>
      </c>
      <c r="M221" s="78" t="str">
        <f t="shared" si="82"/>
        <v>SI CUMPLE</v>
      </c>
      <c r="N221" s="78" t="str">
        <f t="shared" si="82"/>
        <v>SI CUMPLE</v>
      </c>
      <c r="O221" s="78" t="str">
        <f t="shared" si="82"/>
        <v>SI CUMPLE</v>
      </c>
      <c r="P221" s="78" t="str">
        <f t="shared" si="82"/>
        <v>SI CUMPLE</v>
      </c>
    </row>
    <row r="222" spans="1:16" x14ac:dyDescent="0.25">
      <c r="A222" s="76" t="str">
        <f>Nomenclatura!A222</f>
        <v>Ituango</v>
      </c>
      <c r="C222" s="78" t="str">
        <f t="shared" ref="C222:P222" si="83">IF(C81&gt;C$147,"NO CUMPLE","SI CUMPLE")</f>
        <v>SI CUMPLE</v>
      </c>
      <c r="D222" s="78" t="str">
        <f t="shared" si="83"/>
        <v>SI CUMPLE</v>
      </c>
      <c r="E222" s="78" t="str">
        <f t="shared" si="83"/>
        <v>SI CUMPLE</v>
      </c>
      <c r="F222" s="78" t="str">
        <f t="shared" si="83"/>
        <v>SI CUMPLE</v>
      </c>
      <c r="G222" s="78" t="str">
        <f t="shared" si="83"/>
        <v>SI CUMPLE</v>
      </c>
      <c r="H222" s="78" t="str">
        <f t="shared" si="83"/>
        <v>SI CUMPLE</v>
      </c>
      <c r="I222" s="78" t="str">
        <f t="shared" si="83"/>
        <v>SI CUMPLE</v>
      </c>
      <c r="J222" s="78" t="str">
        <f t="shared" si="83"/>
        <v>SI CUMPLE</v>
      </c>
      <c r="K222" s="78" t="str">
        <f t="shared" si="83"/>
        <v>SI CUMPLE</v>
      </c>
      <c r="L222" s="78" t="str">
        <f t="shared" si="83"/>
        <v>SI CUMPLE</v>
      </c>
      <c r="M222" s="78" t="str">
        <f t="shared" si="83"/>
        <v>SI CUMPLE</v>
      </c>
      <c r="N222" s="78" t="str">
        <f t="shared" si="83"/>
        <v>SI CUMPLE</v>
      </c>
      <c r="O222" s="78" t="str">
        <f t="shared" si="83"/>
        <v>SI CUMPLE</v>
      </c>
      <c r="P222" s="78" t="str">
        <f t="shared" si="83"/>
        <v>SI CUMPLE</v>
      </c>
    </row>
    <row r="223" spans="1:16" x14ac:dyDescent="0.25">
      <c r="A223" s="76" t="str">
        <f>Nomenclatura!A223</f>
        <v>Valdivia</v>
      </c>
      <c r="C223" s="78" t="str">
        <f t="shared" ref="C223:P223" si="84">IF(C82&gt;C$147,"NO CUMPLE","SI CUMPLE")</f>
        <v>SI CUMPLE</v>
      </c>
      <c r="D223" s="78" t="str">
        <f t="shared" si="84"/>
        <v>SI CUMPLE</v>
      </c>
      <c r="E223" s="78" t="str">
        <f t="shared" si="84"/>
        <v>SI CUMPLE</v>
      </c>
      <c r="F223" s="78" t="str">
        <f t="shared" si="84"/>
        <v>SI CUMPLE</v>
      </c>
      <c r="G223" s="78" t="str">
        <f t="shared" si="84"/>
        <v>SI CUMPLE</v>
      </c>
      <c r="H223" s="78" t="str">
        <f t="shared" si="84"/>
        <v>SI CUMPLE</v>
      </c>
      <c r="I223" s="78" t="str">
        <f t="shared" si="84"/>
        <v>SI CUMPLE</v>
      </c>
      <c r="J223" s="78" t="str">
        <f t="shared" si="84"/>
        <v>SI CUMPLE</v>
      </c>
      <c r="K223" s="78" t="str">
        <f t="shared" si="84"/>
        <v>SI CUMPLE</v>
      </c>
      <c r="L223" s="78" t="str">
        <f t="shared" si="84"/>
        <v>SI CUMPLE</v>
      </c>
      <c r="M223" s="78" t="str">
        <f t="shared" si="84"/>
        <v>SI CUMPLE</v>
      </c>
      <c r="N223" s="78" t="str">
        <f t="shared" si="84"/>
        <v>SI CUMPLE</v>
      </c>
      <c r="O223" s="78" t="str">
        <f t="shared" si="84"/>
        <v>SI CUMPLE</v>
      </c>
      <c r="P223" s="78" t="str">
        <f t="shared" si="84"/>
        <v>SI CUMPLE</v>
      </c>
    </row>
    <row r="224" spans="1:16" x14ac:dyDescent="0.25">
      <c r="A224" s="76" t="str">
        <f>Nomenclatura!A224</f>
        <v>Toledo</v>
      </c>
      <c r="C224" s="78" t="str">
        <f t="shared" ref="C224:P224" si="85">IF(C83&gt;C$147,"NO CUMPLE","SI CUMPLE")</f>
        <v>SI CUMPLE</v>
      </c>
      <c r="D224" s="78" t="str">
        <f t="shared" si="85"/>
        <v>SI CUMPLE</v>
      </c>
      <c r="E224" s="78" t="str">
        <f t="shared" si="85"/>
        <v>SI CUMPLE</v>
      </c>
      <c r="F224" s="78" t="str">
        <f t="shared" si="85"/>
        <v>SI CUMPLE</v>
      </c>
      <c r="G224" s="78" t="str">
        <f t="shared" si="85"/>
        <v>SI CUMPLE</v>
      </c>
      <c r="H224" s="78" t="str">
        <f t="shared" si="85"/>
        <v>SI CUMPLE</v>
      </c>
      <c r="I224" s="78" t="str">
        <f t="shared" si="85"/>
        <v>SI CUMPLE</v>
      </c>
      <c r="J224" s="78" t="str">
        <f t="shared" si="85"/>
        <v>SI CUMPLE</v>
      </c>
      <c r="K224" s="78" t="str">
        <f t="shared" si="85"/>
        <v>SI CUMPLE</v>
      </c>
      <c r="L224" s="78" t="str">
        <f t="shared" si="85"/>
        <v>SI CUMPLE</v>
      </c>
      <c r="M224" s="78" t="str">
        <f t="shared" si="85"/>
        <v>SI CUMPLE</v>
      </c>
      <c r="N224" s="78" t="str">
        <f t="shared" si="85"/>
        <v>SI CUMPLE</v>
      </c>
      <c r="O224" s="78" t="str">
        <f t="shared" si="85"/>
        <v>SI CUMPLE</v>
      </c>
      <c r="P224" s="78" t="str">
        <f t="shared" si="85"/>
        <v>SI CUMPLE</v>
      </c>
    </row>
    <row r="225" spans="1:16" x14ac:dyDescent="0.25">
      <c r="A225" s="76" t="str">
        <f>Nomenclatura!A225</f>
        <v>San Andrés de Cuerquia</v>
      </c>
      <c r="C225" s="78" t="str">
        <f t="shared" ref="C225:P225" si="86">IF(C84&gt;C$147,"NO CUMPLE","SI CUMPLE")</f>
        <v>SI CUMPLE</v>
      </c>
      <c r="D225" s="78" t="str">
        <f t="shared" si="86"/>
        <v>SI CUMPLE</v>
      </c>
      <c r="E225" s="78" t="str">
        <f t="shared" si="86"/>
        <v>SI CUMPLE</v>
      </c>
      <c r="F225" s="78" t="str">
        <f t="shared" si="86"/>
        <v>SI CUMPLE</v>
      </c>
      <c r="G225" s="78" t="str">
        <f t="shared" si="86"/>
        <v>SI CUMPLE</v>
      </c>
      <c r="H225" s="78" t="str">
        <f t="shared" si="86"/>
        <v>SI CUMPLE</v>
      </c>
      <c r="I225" s="78" t="str">
        <f t="shared" si="86"/>
        <v>SI CUMPLE</v>
      </c>
      <c r="J225" s="78" t="str">
        <f t="shared" si="86"/>
        <v>SI CUMPLE</v>
      </c>
      <c r="K225" s="78" t="str">
        <f t="shared" si="86"/>
        <v>SI CUMPLE</v>
      </c>
      <c r="L225" s="78" t="str">
        <f t="shared" si="86"/>
        <v>SI CUMPLE</v>
      </c>
      <c r="M225" s="78" t="str">
        <f t="shared" si="86"/>
        <v>SI CUMPLE</v>
      </c>
      <c r="N225" s="78" t="str">
        <f t="shared" si="86"/>
        <v>SI CUMPLE</v>
      </c>
      <c r="O225" s="78" t="str">
        <f t="shared" si="86"/>
        <v>SI CUMPLE</v>
      </c>
      <c r="P225" s="78" t="str">
        <f t="shared" si="86"/>
        <v>SI CUMPLE</v>
      </c>
    </row>
    <row r="226" spans="1:16" x14ac:dyDescent="0.25">
      <c r="A226" s="76" t="str">
        <f>Nomenclatura!A226</f>
        <v>Yarumal</v>
      </c>
      <c r="C226" s="78" t="str">
        <f t="shared" ref="C226:P226" si="87">IF(C85&gt;C$147,"NO CUMPLE","SI CUMPLE")</f>
        <v>SI CUMPLE</v>
      </c>
      <c r="D226" s="78" t="str">
        <f t="shared" si="87"/>
        <v>SI CUMPLE</v>
      </c>
      <c r="E226" s="78" t="str">
        <f t="shared" si="87"/>
        <v>SI CUMPLE</v>
      </c>
      <c r="F226" s="78" t="str">
        <f t="shared" si="87"/>
        <v>SI CUMPLE</v>
      </c>
      <c r="G226" s="78" t="str">
        <f t="shared" si="87"/>
        <v>SI CUMPLE</v>
      </c>
      <c r="H226" s="78" t="str">
        <f t="shared" si="87"/>
        <v>SI CUMPLE</v>
      </c>
      <c r="I226" s="78" t="str">
        <f t="shared" si="87"/>
        <v>SI CUMPLE</v>
      </c>
      <c r="J226" s="78" t="str">
        <f t="shared" si="87"/>
        <v>SI CUMPLE</v>
      </c>
      <c r="K226" s="78" t="str">
        <f t="shared" si="87"/>
        <v>SI CUMPLE</v>
      </c>
      <c r="L226" s="78" t="str">
        <f t="shared" si="87"/>
        <v>SI CUMPLE</v>
      </c>
      <c r="M226" s="78" t="str">
        <f t="shared" si="87"/>
        <v>SI CUMPLE</v>
      </c>
      <c r="N226" s="78" t="str">
        <f t="shared" si="87"/>
        <v>SI CUMPLE</v>
      </c>
      <c r="O226" s="78" t="str">
        <f t="shared" si="87"/>
        <v>SI CUMPLE</v>
      </c>
      <c r="P226" s="78" t="str">
        <f t="shared" si="87"/>
        <v>SI CUMPLE</v>
      </c>
    </row>
    <row r="227" spans="1:16" x14ac:dyDescent="0.25">
      <c r="A227" s="76" t="str">
        <f>Nomenclatura!A227</f>
        <v>Caracolí</v>
      </c>
      <c r="C227" s="78" t="str">
        <f t="shared" ref="C227:P227" si="88">IF(C86&gt;C$147,"NO CUMPLE","SI CUMPLE")</f>
        <v>SI CUMPLE</v>
      </c>
      <c r="D227" s="78" t="str">
        <f t="shared" si="88"/>
        <v>SI CUMPLE</v>
      </c>
      <c r="E227" s="78" t="str">
        <f t="shared" si="88"/>
        <v>SI CUMPLE</v>
      </c>
      <c r="F227" s="78" t="str">
        <f t="shared" si="88"/>
        <v>SI CUMPLE</v>
      </c>
      <c r="G227" s="78" t="str">
        <f t="shared" si="88"/>
        <v>SI CUMPLE</v>
      </c>
      <c r="H227" s="78" t="str">
        <f t="shared" si="88"/>
        <v>SI CUMPLE</v>
      </c>
      <c r="I227" s="78" t="str">
        <f t="shared" si="88"/>
        <v>SI CUMPLE</v>
      </c>
      <c r="J227" s="78" t="str">
        <f t="shared" si="88"/>
        <v>SI CUMPLE</v>
      </c>
      <c r="K227" s="78" t="str">
        <f t="shared" si="88"/>
        <v>SI CUMPLE</v>
      </c>
      <c r="L227" s="78" t="str">
        <f t="shared" si="88"/>
        <v>SI CUMPLE</v>
      </c>
      <c r="M227" s="78" t="str">
        <f t="shared" si="88"/>
        <v>SI CUMPLE</v>
      </c>
      <c r="N227" s="78" t="str">
        <f t="shared" si="88"/>
        <v>SI CUMPLE</v>
      </c>
      <c r="O227" s="78" t="str">
        <f t="shared" si="88"/>
        <v>SI CUMPLE</v>
      </c>
      <c r="P227" s="78" t="str">
        <f t="shared" si="88"/>
        <v>SI CUMPLE</v>
      </c>
    </row>
    <row r="228" spans="1:16" x14ac:dyDescent="0.25">
      <c r="A228" s="76" t="str">
        <f>Nomenclatura!A228</f>
        <v>Puerto Berrío</v>
      </c>
      <c r="C228" s="78" t="str">
        <f t="shared" ref="C228:P228" si="89">IF(C87&gt;C$147,"NO CUMPLE","SI CUMPLE")</f>
        <v>SI CUMPLE</v>
      </c>
      <c r="D228" s="78" t="str">
        <f t="shared" si="89"/>
        <v>SI CUMPLE</v>
      </c>
      <c r="E228" s="78" t="str">
        <f t="shared" si="89"/>
        <v>SI CUMPLE</v>
      </c>
      <c r="F228" s="78" t="str">
        <f t="shared" si="89"/>
        <v>SI CUMPLE</v>
      </c>
      <c r="G228" s="78" t="str">
        <f t="shared" si="89"/>
        <v>SI CUMPLE</v>
      </c>
      <c r="H228" s="78" t="str">
        <f t="shared" si="89"/>
        <v>SI CUMPLE</v>
      </c>
      <c r="I228" s="78" t="str">
        <f t="shared" si="89"/>
        <v>SI CUMPLE</v>
      </c>
      <c r="J228" s="78" t="str">
        <f t="shared" si="89"/>
        <v>SI CUMPLE</v>
      </c>
      <c r="K228" s="78" t="str">
        <f t="shared" si="89"/>
        <v>SI CUMPLE</v>
      </c>
      <c r="L228" s="78" t="str">
        <f t="shared" si="89"/>
        <v>SI CUMPLE</v>
      </c>
      <c r="M228" s="78" t="str">
        <f t="shared" si="89"/>
        <v>SI CUMPLE</v>
      </c>
      <c r="N228" s="78" t="str">
        <f t="shared" si="89"/>
        <v>SI CUMPLE</v>
      </c>
      <c r="O228" s="78" t="str">
        <f t="shared" si="89"/>
        <v>SI CUMPLE</v>
      </c>
      <c r="P228" s="78" t="str">
        <f t="shared" si="89"/>
        <v>SI CUMPLE</v>
      </c>
    </row>
    <row r="229" spans="1:16" x14ac:dyDescent="0.25">
      <c r="A229" s="76" t="str">
        <f>Nomenclatura!A229</f>
        <v>Yondó</v>
      </c>
      <c r="C229" s="78" t="str">
        <f t="shared" ref="C229:P229" si="90">IF(C88&gt;C$147,"NO CUMPLE","SI CUMPLE")</f>
        <v>SI CUMPLE</v>
      </c>
      <c r="D229" s="78" t="str">
        <f t="shared" si="90"/>
        <v>SI CUMPLE</v>
      </c>
      <c r="E229" s="78" t="str">
        <f t="shared" si="90"/>
        <v>SI CUMPLE</v>
      </c>
      <c r="F229" s="78" t="str">
        <f t="shared" si="90"/>
        <v>SI CUMPLE</v>
      </c>
      <c r="G229" s="78" t="str">
        <f t="shared" si="90"/>
        <v>SI CUMPLE</v>
      </c>
      <c r="H229" s="78" t="str">
        <f t="shared" si="90"/>
        <v>SI CUMPLE</v>
      </c>
      <c r="I229" s="78" t="str">
        <f t="shared" si="90"/>
        <v>SI CUMPLE</v>
      </c>
      <c r="J229" s="78" t="str">
        <f t="shared" si="90"/>
        <v>SI CUMPLE</v>
      </c>
      <c r="K229" s="78" t="str">
        <f t="shared" si="90"/>
        <v>SI CUMPLE</v>
      </c>
      <c r="L229" s="78" t="str">
        <f t="shared" si="90"/>
        <v>SI CUMPLE</v>
      </c>
      <c r="M229" s="78" t="str">
        <f t="shared" si="90"/>
        <v>SI CUMPLE</v>
      </c>
      <c r="N229" s="78" t="str">
        <f t="shared" si="90"/>
        <v>SI CUMPLE</v>
      </c>
      <c r="O229" s="78" t="str">
        <f t="shared" si="90"/>
        <v>SI CUMPLE</v>
      </c>
      <c r="P229" s="78" t="str">
        <f t="shared" si="90"/>
        <v>SI CUMPLE</v>
      </c>
    </row>
    <row r="230" spans="1:16" x14ac:dyDescent="0.25">
      <c r="A230" s="76" t="str">
        <f>Nomenclatura!A230</f>
        <v>Maceo</v>
      </c>
      <c r="C230" s="78" t="str">
        <f t="shared" ref="C230:P230" si="91">IF(C89&gt;C$147,"NO CUMPLE","SI CUMPLE")</f>
        <v>SI CUMPLE</v>
      </c>
      <c r="D230" s="78" t="str">
        <f t="shared" si="91"/>
        <v>SI CUMPLE</v>
      </c>
      <c r="E230" s="78" t="str">
        <f t="shared" si="91"/>
        <v>SI CUMPLE</v>
      </c>
      <c r="F230" s="78" t="str">
        <f t="shared" si="91"/>
        <v>SI CUMPLE</v>
      </c>
      <c r="G230" s="78" t="str">
        <f t="shared" si="91"/>
        <v>SI CUMPLE</v>
      </c>
      <c r="H230" s="78" t="str">
        <f t="shared" si="91"/>
        <v>SI CUMPLE</v>
      </c>
      <c r="I230" s="78" t="str">
        <f t="shared" si="91"/>
        <v>SI CUMPLE</v>
      </c>
      <c r="J230" s="78" t="str">
        <f t="shared" si="91"/>
        <v>SI CUMPLE</v>
      </c>
      <c r="K230" s="78" t="str">
        <f t="shared" si="91"/>
        <v>SI CUMPLE</v>
      </c>
      <c r="L230" s="78" t="str">
        <f t="shared" si="91"/>
        <v>SI CUMPLE</v>
      </c>
      <c r="M230" s="78" t="str">
        <f t="shared" si="91"/>
        <v>SI CUMPLE</v>
      </c>
      <c r="N230" s="78" t="str">
        <f t="shared" si="91"/>
        <v>SI CUMPLE</v>
      </c>
      <c r="O230" s="78" t="str">
        <f t="shared" si="91"/>
        <v>SI CUMPLE</v>
      </c>
      <c r="P230" s="78" t="str">
        <f t="shared" si="91"/>
        <v>SI CUMPLE</v>
      </c>
    </row>
    <row r="231" spans="1:16" x14ac:dyDescent="0.25">
      <c r="A231" s="76" t="str">
        <f>Nomenclatura!A231</f>
        <v>Puerto Nare</v>
      </c>
      <c r="C231" s="78" t="str">
        <f t="shared" ref="C231:P231" si="92">IF(C90&gt;C$147,"NO CUMPLE","SI CUMPLE")</f>
        <v>SI CUMPLE</v>
      </c>
      <c r="D231" s="78" t="str">
        <f t="shared" si="92"/>
        <v>SI CUMPLE</v>
      </c>
      <c r="E231" s="78" t="str">
        <f t="shared" si="92"/>
        <v>SI CUMPLE</v>
      </c>
      <c r="F231" s="78" t="str">
        <f t="shared" si="92"/>
        <v>SI CUMPLE</v>
      </c>
      <c r="G231" s="78" t="str">
        <f t="shared" si="92"/>
        <v>SI CUMPLE</v>
      </c>
      <c r="H231" s="78" t="str">
        <f t="shared" si="92"/>
        <v>SI CUMPLE</v>
      </c>
      <c r="I231" s="78" t="str">
        <f t="shared" si="92"/>
        <v>SI CUMPLE</v>
      </c>
      <c r="J231" s="78" t="str">
        <f t="shared" si="92"/>
        <v>SI CUMPLE</v>
      </c>
      <c r="K231" s="78" t="str">
        <f t="shared" si="92"/>
        <v>SI CUMPLE</v>
      </c>
      <c r="L231" s="78" t="str">
        <f t="shared" si="92"/>
        <v>SI CUMPLE</v>
      </c>
      <c r="M231" s="78" t="str">
        <f t="shared" si="92"/>
        <v>SI CUMPLE</v>
      </c>
      <c r="N231" s="78" t="str">
        <f t="shared" si="92"/>
        <v>SI CUMPLE</v>
      </c>
      <c r="O231" s="78" t="str">
        <f t="shared" si="92"/>
        <v>SI CUMPLE</v>
      </c>
      <c r="P231" s="78" t="str">
        <f t="shared" si="92"/>
        <v>SI CUMPLE</v>
      </c>
    </row>
    <row r="232" spans="1:16" x14ac:dyDescent="0.25">
      <c r="A232" s="76" t="str">
        <f>Nomenclatura!A232</f>
        <v>Puerto triunfo</v>
      </c>
      <c r="C232" s="78" t="str">
        <f t="shared" ref="C232:P232" si="93">IF(C91&gt;C$147,"NO CUMPLE","SI CUMPLE")</f>
        <v>SI CUMPLE</v>
      </c>
      <c r="D232" s="78" t="str">
        <f t="shared" si="93"/>
        <v>SI CUMPLE</v>
      </c>
      <c r="E232" s="78" t="str">
        <f t="shared" si="93"/>
        <v>SI CUMPLE</v>
      </c>
      <c r="F232" s="78" t="str">
        <f t="shared" si="93"/>
        <v>SI CUMPLE</v>
      </c>
      <c r="G232" s="78" t="str">
        <f t="shared" si="93"/>
        <v>SI CUMPLE</v>
      </c>
      <c r="H232" s="78" t="str">
        <f t="shared" si="93"/>
        <v>SI CUMPLE</v>
      </c>
      <c r="I232" s="78" t="str">
        <f t="shared" si="93"/>
        <v>SI CUMPLE</v>
      </c>
      <c r="J232" s="78" t="str">
        <f t="shared" si="93"/>
        <v>SI CUMPLE</v>
      </c>
      <c r="K232" s="78" t="str">
        <f t="shared" si="93"/>
        <v>SI CUMPLE</v>
      </c>
      <c r="L232" s="78" t="str">
        <f t="shared" si="93"/>
        <v>SI CUMPLE</v>
      </c>
      <c r="M232" s="78" t="str">
        <f t="shared" si="93"/>
        <v>SI CUMPLE</v>
      </c>
      <c r="N232" s="78" t="str">
        <f t="shared" si="93"/>
        <v>SI CUMPLE</v>
      </c>
      <c r="O232" s="78" t="str">
        <f t="shared" si="93"/>
        <v>SI CUMPLE</v>
      </c>
      <c r="P232" s="78" t="str">
        <f t="shared" si="93"/>
        <v>SI CUMPLE</v>
      </c>
    </row>
    <row r="233" spans="1:16" x14ac:dyDescent="0.25">
      <c r="A233" s="76" t="str">
        <f>Nomenclatura!A233</f>
        <v>Apartadó</v>
      </c>
      <c r="C233" s="78" t="str">
        <f t="shared" ref="C233:P233" si="94">IF(C92&gt;C$147,"NO CUMPLE","SI CUMPLE")</f>
        <v>SI CUMPLE</v>
      </c>
      <c r="D233" s="78" t="str">
        <f t="shared" si="94"/>
        <v>SI CUMPLE</v>
      </c>
      <c r="E233" s="78" t="str">
        <f t="shared" si="94"/>
        <v>SI CUMPLE</v>
      </c>
      <c r="F233" s="78" t="str">
        <f t="shared" si="94"/>
        <v>SI CUMPLE</v>
      </c>
      <c r="G233" s="78" t="str">
        <f t="shared" si="94"/>
        <v>SI CUMPLE</v>
      </c>
      <c r="H233" s="78" t="str">
        <f t="shared" si="94"/>
        <v>SI CUMPLE</v>
      </c>
      <c r="I233" s="78" t="str">
        <f t="shared" si="94"/>
        <v>SI CUMPLE</v>
      </c>
      <c r="J233" s="78" t="str">
        <f t="shared" si="94"/>
        <v>SI CUMPLE</v>
      </c>
      <c r="K233" s="78" t="str">
        <f t="shared" si="94"/>
        <v>SI CUMPLE</v>
      </c>
      <c r="L233" s="78" t="str">
        <f t="shared" si="94"/>
        <v>SI CUMPLE</v>
      </c>
      <c r="M233" s="78" t="str">
        <f t="shared" si="94"/>
        <v>SI CUMPLE</v>
      </c>
      <c r="N233" s="78" t="str">
        <f t="shared" si="94"/>
        <v>SI CUMPLE</v>
      </c>
      <c r="O233" s="78" t="str">
        <f t="shared" si="94"/>
        <v>SI CUMPLE</v>
      </c>
      <c r="P233" s="78" t="str">
        <f t="shared" si="94"/>
        <v>SI CUMPLE</v>
      </c>
    </row>
    <row r="234" spans="1:16" x14ac:dyDescent="0.25">
      <c r="A234" s="76" t="str">
        <f>Nomenclatura!A234</f>
        <v>Arboletes</v>
      </c>
      <c r="C234" s="78" t="str">
        <f t="shared" ref="C234:P234" si="95">IF(C93&gt;C$147,"NO CUMPLE","SI CUMPLE")</f>
        <v>SI CUMPLE</v>
      </c>
      <c r="D234" s="78" t="str">
        <f t="shared" si="95"/>
        <v>SI CUMPLE</v>
      </c>
      <c r="E234" s="78" t="str">
        <f t="shared" si="95"/>
        <v>SI CUMPLE</v>
      </c>
      <c r="F234" s="78" t="str">
        <f t="shared" si="95"/>
        <v>SI CUMPLE</v>
      </c>
      <c r="G234" s="78" t="str">
        <f t="shared" si="95"/>
        <v>SI CUMPLE</v>
      </c>
      <c r="H234" s="78" t="str">
        <f t="shared" si="95"/>
        <v>SI CUMPLE</v>
      </c>
      <c r="I234" s="78" t="str">
        <f t="shared" si="95"/>
        <v>SI CUMPLE</v>
      </c>
      <c r="J234" s="78" t="str">
        <f t="shared" si="95"/>
        <v>SI CUMPLE</v>
      </c>
      <c r="K234" s="78" t="str">
        <f t="shared" si="95"/>
        <v>SI CUMPLE</v>
      </c>
      <c r="L234" s="78" t="str">
        <f t="shared" si="95"/>
        <v>SI CUMPLE</v>
      </c>
      <c r="M234" s="78" t="str">
        <f t="shared" si="95"/>
        <v>SI CUMPLE</v>
      </c>
      <c r="N234" s="78" t="str">
        <f t="shared" si="95"/>
        <v>SI CUMPLE</v>
      </c>
      <c r="O234" s="78" t="str">
        <f t="shared" si="95"/>
        <v>SI CUMPLE</v>
      </c>
      <c r="P234" s="78" t="str">
        <f t="shared" si="95"/>
        <v>SI CUMPLE</v>
      </c>
    </row>
    <row r="235" spans="1:16" x14ac:dyDescent="0.25">
      <c r="A235" s="76" t="str">
        <f>Nomenclatura!A235</f>
        <v>Carepa</v>
      </c>
      <c r="C235" s="78" t="str">
        <f t="shared" ref="C235:P235" si="96">IF(C94&gt;C$147,"NO CUMPLE","SI CUMPLE")</f>
        <v>SI CUMPLE</v>
      </c>
      <c r="D235" s="78" t="str">
        <f t="shared" si="96"/>
        <v>SI CUMPLE</v>
      </c>
      <c r="E235" s="78" t="str">
        <f t="shared" si="96"/>
        <v>SI CUMPLE</v>
      </c>
      <c r="F235" s="78" t="str">
        <f t="shared" si="96"/>
        <v>SI CUMPLE</v>
      </c>
      <c r="G235" s="78" t="str">
        <f t="shared" si="96"/>
        <v>SI CUMPLE</v>
      </c>
      <c r="H235" s="78" t="str">
        <f t="shared" si="96"/>
        <v>SI CUMPLE</v>
      </c>
      <c r="I235" s="78" t="str">
        <f t="shared" si="96"/>
        <v>SI CUMPLE</v>
      </c>
      <c r="J235" s="78" t="str">
        <f t="shared" si="96"/>
        <v>SI CUMPLE</v>
      </c>
      <c r="K235" s="78" t="str">
        <f t="shared" si="96"/>
        <v>SI CUMPLE</v>
      </c>
      <c r="L235" s="78" t="str">
        <f t="shared" si="96"/>
        <v>SI CUMPLE</v>
      </c>
      <c r="M235" s="78" t="str">
        <f t="shared" si="96"/>
        <v>SI CUMPLE</v>
      </c>
      <c r="N235" s="78" t="str">
        <f t="shared" si="96"/>
        <v>SI CUMPLE</v>
      </c>
      <c r="O235" s="78" t="str">
        <f t="shared" si="96"/>
        <v>SI CUMPLE</v>
      </c>
      <c r="P235" s="78" t="str">
        <f t="shared" si="96"/>
        <v>SI CUMPLE</v>
      </c>
    </row>
    <row r="236" spans="1:16" x14ac:dyDescent="0.25">
      <c r="A236" s="76" t="str">
        <f>Nomenclatura!A236</f>
        <v>Chigorodó</v>
      </c>
      <c r="C236" s="78" t="str">
        <f t="shared" ref="C236:P236" si="97">IF(C95&gt;C$147,"NO CUMPLE","SI CUMPLE")</f>
        <v>SI CUMPLE</v>
      </c>
      <c r="D236" s="78" t="str">
        <f t="shared" si="97"/>
        <v>SI CUMPLE</v>
      </c>
      <c r="E236" s="78" t="str">
        <f t="shared" si="97"/>
        <v>SI CUMPLE</v>
      </c>
      <c r="F236" s="78" t="str">
        <f t="shared" si="97"/>
        <v>SI CUMPLE</v>
      </c>
      <c r="G236" s="78" t="str">
        <f t="shared" si="97"/>
        <v>SI CUMPLE</v>
      </c>
      <c r="H236" s="78" t="str">
        <f t="shared" si="97"/>
        <v>SI CUMPLE</v>
      </c>
      <c r="I236" s="78" t="str">
        <f t="shared" si="97"/>
        <v>SI CUMPLE</v>
      </c>
      <c r="J236" s="78" t="str">
        <f t="shared" si="97"/>
        <v>SI CUMPLE</v>
      </c>
      <c r="K236" s="78" t="str">
        <f t="shared" si="97"/>
        <v>SI CUMPLE</v>
      </c>
      <c r="L236" s="78" t="str">
        <f t="shared" si="97"/>
        <v>SI CUMPLE</v>
      </c>
      <c r="M236" s="78" t="str">
        <f t="shared" si="97"/>
        <v>SI CUMPLE</v>
      </c>
      <c r="N236" s="78" t="str">
        <f t="shared" si="97"/>
        <v>SI CUMPLE</v>
      </c>
      <c r="O236" s="78" t="str">
        <f t="shared" si="97"/>
        <v>SI CUMPLE</v>
      </c>
      <c r="P236" s="78" t="str">
        <f t="shared" si="97"/>
        <v>SI CUMPLE</v>
      </c>
    </row>
    <row r="237" spans="1:16" x14ac:dyDescent="0.25">
      <c r="A237" s="76" t="str">
        <f>Nomenclatura!A237</f>
        <v>Murindó</v>
      </c>
      <c r="C237" s="78" t="str">
        <f t="shared" ref="C237:P237" si="98">IF(C96&gt;C$147,"NO CUMPLE","SI CUMPLE")</f>
        <v>SI CUMPLE</v>
      </c>
      <c r="D237" s="78" t="str">
        <f t="shared" si="98"/>
        <v>SI CUMPLE</v>
      </c>
      <c r="E237" s="78" t="str">
        <f t="shared" si="98"/>
        <v>SI CUMPLE</v>
      </c>
      <c r="F237" s="78" t="str">
        <f t="shared" si="98"/>
        <v>SI CUMPLE</v>
      </c>
      <c r="G237" s="78" t="str">
        <f t="shared" si="98"/>
        <v>SI CUMPLE</v>
      </c>
      <c r="H237" s="78" t="str">
        <f t="shared" si="98"/>
        <v>SI CUMPLE</v>
      </c>
      <c r="I237" s="78" t="str">
        <f t="shared" si="98"/>
        <v>SI CUMPLE</v>
      </c>
      <c r="J237" s="78" t="str">
        <f t="shared" si="98"/>
        <v>SI CUMPLE</v>
      </c>
      <c r="K237" s="78" t="str">
        <f t="shared" si="98"/>
        <v>SI CUMPLE</v>
      </c>
      <c r="L237" s="78" t="str">
        <f t="shared" si="98"/>
        <v>SI CUMPLE</v>
      </c>
      <c r="M237" s="78" t="str">
        <f t="shared" si="98"/>
        <v>SI CUMPLE</v>
      </c>
      <c r="N237" s="78" t="str">
        <f t="shared" si="98"/>
        <v>SI CUMPLE</v>
      </c>
      <c r="O237" s="78" t="str">
        <f t="shared" si="98"/>
        <v>SI CUMPLE</v>
      </c>
      <c r="P237" s="78" t="str">
        <f t="shared" si="98"/>
        <v>SI CUMPLE</v>
      </c>
    </row>
    <row r="238" spans="1:16" x14ac:dyDescent="0.25">
      <c r="A238" s="76" t="str">
        <f>Nomenclatura!A238</f>
        <v>Mutatá</v>
      </c>
      <c r="C238" s="78" t="str">
        <f t="shared" ref="C238:P238" si="99">IF(C97&gt;C$147,"NO CUMPLE","SI CUMPLE")</f>
        <v>SI CUMPLE</v>
      </c>
      <c r="D238" s="78" t="str">
        <f t="shared" si="99"/>
        <v>SI CUMPLE</v>
      </c>
      <c r="E238" s="78" t="str">
        <f t="shared" si="99"/>
        <v>SI CUMPLE</v>
      </c>
      <c r="F238" s="78" t="str">
        <f t="shared" si="99"/>
        <v>SI CUMPLE</v>
      </c>
      <c r="G238" s="78" t="str">
        <f t="shared" si="99"/>
        <v>SI CUMPLE</v>
      </c>
      <c r="H238" s="78" t="str">
        <f t="shared" si="99"/>
        <v>SI CUMPLE</v>
      </c>
      <c r="I238" s="78" t="str">
        <f t="shared" si="99"/>
        <v>SI CUMPLE</v>
      </c>
      <c r="J238" s="78" t="str">
        <f t="shared" si="99"/>
        <v>SI CUMPLE</v>
      </c>
      <c r="K238" s="78" t="str">
        <f t="shared" si="99"/>
        <v>SI CUMPLE</v>
      </c>
      <c r="L238" s="78" t="str">
        <f t="shared" si="99"/>
        <v>SI CUMPLE</v>
      </c>
      <c r="M238" s="78" t="str">
        <f t="shared" si="99"/>
        <v>SI CUMPLE</v>
      </c>
      <c r="N238" s="78" t="str">
        <f t="shared" si="99"/>
        <v>SI CUMPLE</v>
      </c>
      <c r="O238" s="78" t="str">
        <f t="shared" si="99"/>
        <v>SI CUMPLE</v>
      </c>
      <c r="P238" s="78" t="str">
        <f t="shared" si="99"/>
        <v>SI CUMPLE</v>
      </c>
    </row>
    <row r="239" spans="1:16" x14ac:dyDescent="0.25">
      <c r="A239" s="76" t="str">
        <f>Nomenclatura!A239</f>
        <v>Necoclí</v>
      </c>
      <c r="C239" s="78" t="str">
        <f t="shared" ref="C239:P239" si="100">IF(C98&gt;C$147,"NO CUMPLE","SI CUMPLE")</f>
        <v>SI CUMPLE</v>
      </c>
      <c r="D239" s="78" t="str">
        <f t="shared" si="100"/>
        <v>SI CUMPLE</v>
      </c>
      <c r="E239" s="78" t="str">
        <f t="shared" si="100"/>
        <v>SI CUMPLE</v>
      </c>
      <c r="F239" s="78" t="str">
        <f t="shared" si="100"/>
        <v>SI CUMPLE</v>
      </c>
      <c r="G239" s="78" t="str">
        <f t="shared" si="100"/>
        <v>SI CUMPLE</v>
      </c>
      <c r="H239" s="78" t="str">
        <f t="shared" si="100"/>
        <v>SI CUMPLE</v>
      </c>
      <c r="I239" s="78" t="str">
        <f t="shared" si="100"/>
        <v>SI CUMPLE</v>
      </c>
      <c r="J239" s="78" t="str">
        <f t="shared" si="100"/>
        <v>SI CUMPLE</v>
      </c>
      <c r="K239" s="78" t="str">
        <f t="shared" si="100"/>
        <v>SI CUMPLE</v>
      </c>
      <c r="L239" s="78" t="str">
        <f t="shared" si="100"/>
        <v>SI CUMPLE</v>
      </c>
      <c r="M239" s="78" t="str">
        <f t="shared" si="100"/>
        <v>SI CUMPLE</v>
      </c>
      <c r="N239" s="78" t="str">
        <f t="shared" si="100"/>
        <v>SI CUMPLE</v>
      </c>
      <c r="O239" s="78" t="str">
        <f t="shared" si="100"/>
        <v>SI CUMPLE</v>
      </c>
      <c r="P239" s="78" t="str">
        <f t="shared" si="100"/>
        <v>SI CUMPLE</v>
      </c>
    </row>
    <row r="240" spans="1:16" x14ac:dyDescent="0.25">
      <c r="A240" s="76" t="str">
        <f>Nomenclatura!A240</f>
        <v>San Juan de Urabá</v>
      </c>
      <c r="C240" s="78" t="str">
        <f t="shared" ref="C240:P240" si="101">IF(C99&gt;C$147,"NO CUMPLE","SI CUMPLE")</f>
        <v>SI CUMPLE</v>
      </c>
      <c r="D240" s="78" t="str">
        <f t="shared" si="101"/>
        <v>SI CUMPLE</v>
      </c>
      <c r="E240" s="78" t="str">
        <f t="shared" si="101"/>
        <v>SI CUMPLE</v>
      </c>
      <c r="F240" s="78" t="str">
        <f t="shared" si="101"/>
        <v>SI CUMPLE</v>
      </c>
      <c r="G240" s="78" t="str">
        <f t="shared" si="101"/>
        <v>SI CUMPLE</v>
      </c>
      <c r="H240" s="78" t="str">
        <f t="shared" si="101"/>
        <v>SI CUMPLE</v>
      </c>
      <c r="I240" s="78" t="str">
        <f t="shared" si="101"/>
        <v>SI CUMPLE</v>
      </c>
      <c r="J240" s="78" t="str">
        <f t="shared" si="101"/>
        <v>SI CUMPLE</v>
      </c>
      <c r="K240" s="78" t="str">
        <f t="shared" si="101"/>
        <v>SI CUMPLE</v>
      </c>
      <c r="L240" s="78" t="str">
        <f t="shared" si="101"/>
        <v>SI CUMPLE</v>
      </c>
      <c r="M240" s="78" t="str">
        <f t="shared" si="101"/>
        <v>SI CUMPLE</v>
      </c>
      <c r="N240" s="78" t="str">
        <f t="shared" si="101"/>
        <v>SI CUMPLE</v>
      </c>
      <c r="O240" s="78" t="str">
        <f t="shared" si="101"/>
        <v>SI CUMPLE</v>
      </c>
      <c r="P240" s="78" t="str">
        <f t="shared" si="101"/>
        <v>SI CUMPLE</v>
      </c>
    </row>
    <row r="241" spans="1:16" x14ac:dyDescent="0.25">
      <c r="A241" s="76" t="str">
        <f>Nomenclatura!A241</f>
        <v>San Pedro de Urabá</v>
      </c>
      <c r="C241" s="78" t="str">
        <f t="shared" ref="C241:P241" si="102">IF(C100&gt;C$147,"NO CUMPLE","SI CUMPLE")</f>
        <v>SI CUMPLE</v>
      </c>
      <c r="D241" s="78" t="str">
        <f t="shared" si="102"/>
        <v>SI CUMPLE</v>
      </c>
      <c r="E241" s="78" t="str">
        <f t="shared" si="102"/>
        <v>SI CUMPLE</v>
      </c>
      <c r="F241" s="78" t="str">
        <f t="shared" si="102"/>
        <v>SI CUMPLE</v>
      </c>
      <c r="G241" s="78" t="str">
        <f t="shared" si="102"/>
        <v>SI CUMPLE</v>
      </c>
      <c r="H241" s="78" t="str">
        <f t="shared" si="102"/>
        <v>SI CUMPLE</v>
      </c>
      <c r="I241" s="78" t="str">
        <f t="shared" si="102"/>
        <v>SI CUMPLE</v>
      </c>
      <c r="J241" s="78" t="str">
        <f t="shared" si="102"/>
        <v>SI CUMPLE</v>
      </c>
      <c r="K241" s="78" t="str">
        <f t="shared" si="102"/>
        <v>SI CUMPLE</v>
      </c>
      <c r="L241" s="78" t="str">
        <f t="shared" si="102"/>
        <v>SI CUMPLE</v>
      </c>
      <c r="M241" s="78" t="str">
        <f t="shared" si="102"/>
        <v>SI CUMPLE</v>
      </c>
      <c r="N241" s="78" t="str">
        <f t="shared" si="102"/>
        <v>SI CUMPLE</v>
      </c>
      <c r="O241" s="78" t="str">
        <f t="shared" si="102"/>
        <v>SI CUMPLE</v>
      </c>
      <c r="P241" s="78" t="str">
        <f t="shared" si="102"/>
        <v>SI CUMPLE</v>
      </c>
    </row>
    <row r="242" spans="1:16" x14ac:dyDescent="0.25">
      <c r="A242" s="76" t="str">
        <f>Nomenclatura!A242</f>
        <v>Turbo</v>
      </c>
      <c r="C242" s="78" t="str">
        <f t="shared" ref="C242:P242" si="103">IF(C101&gt;C$147,"NO CUMPLE","SI CUMPLE")</f>
        <v>SI CUMPLE</v>
      </c>
      <c r="D242" s="78" t="str">
        <f t="shared" si="103"/>
        <v>SI CUMPLE</v>
      </c>
      <c r="E242" s="78" t="str">
        <f t="shared" si="103"/>
        <v>SI CUMPLE</v>
      </c>
      <c r="F242" s="78" t="str">
        <f t="shared" si="103"/>
        <v>SI CUMPLE</v>
      </c>
      <c r="G242" s="78" t="str">
        <f t="shared" si="103"/>
        <v>SI CUMPLE</v>
      </c>
      <c r="H242" s="78" t="str">
        <f t="shared" si="103"/>
        <v>SI CUMPLE</v>
      </c>
      <c r="I242" s="78" t="str">
        <f t="shared" si="103"/>
        <v>SI CUMPLE</v>
      </c>
      <c r="J242" s="78" t="str">
        <f t="shared" si="103"/>
        <v>SI CUMPLE</v>
      </c>
      <c r="K242" s="78" t="str">
        <f t="shared" si="103"/>
        <v>SI CUMPLE</v>
      </c>
      <c r="L242" s="78" t="str">
        <f t="shared" si="103"/>
        <v>SI CUMPLE</v>
      </c>
      <c r="M242" s="78" t="str">
        <f t="shared" si="103"/>
        <v>SI CUMPLE</v>
      </c>
      <c r="N242" s="78" t="str">
        <f t="shared" si="103"/>
        <v>SI CUMPLE</v>
      </c>
      <c r="O242" s="78" t="str">
        <f t="shared" si="103"/>
        <v>SI CUMPLE</v>
      </c>
      <c r="P242" s="78" t="str">
        <f t="shared" si="103"/>
        <v>SI CUMPLE</v>
      </c>
    </row>
    <row r="243" spans="1:16" x14ac:dyDescent="0.25">
      <c r="A243" s="76" t="str">
        <f>Nomenclatura!A243</f>
        <v>Vigía del Fuerte</v>
      </c>
      <c r="C243" s="78" t="str">
        <f t="shared" ref="C243:P243" si="104">IF(C102&gt;C$147,"NO CUMPLE","SI CUMPLE")</f>
        <v>SI CUMPLE</v>
      </c>
      <c r="D243" s="78" t="str">
        <f t="shared" si="104"/>
        <v>SI CUMPLE</v>
      </c>
      <c r="E243" s="78" t="str">
        <f t="shared" si="104"/>
        <v>SI CUMPLE</v>
      </c>
      <c r="F243" s="78" t="str">
        <f t="shared" si="104"/>
        <v>SI CUMPLE</v>
      </c>
      <c r="G243" s="78" t="str">
        <f t="shared" si="104"/>
        <v>SI CUMPLE</v>
      </c>
      <c r="H243" s="78" t="str">
        <f t="shared" si="104"/>
        <v>SI CUMPLE</v>
      </c>
      <c r="I243" s="78" t="str">
        <f t="shared" si="104"/>
        <v>SI CUMPLE</v>
      </c>
      <c r="J243" s="78" t="str">
        <f t="shared" si="104"/>
        <v>SI CUMPLE</v>
      </c>
      <c r="K243" s="78" t="str">
        <f t="shared" si="104"/>
        <v>SI CUMPLE</v>
      </c>
      <c r="L243" s="78" t="str">
        <f t="shared" si="104"/>
        <v>SI CUMPLE</v>
      </c>
      <c r="M243" s="78" t="str">
        <f t="shared" si="104"/>
        <v>SI CUMPLE</v>
      </c>
      <c r="N243" s="78" t="str">
        <f t="shared" si="104"/>
        <v>SI CUMPLE</v>
      </c>
      <c r="O243" s="78" t="str">
        <f t="shared" si="104"/>
        <v>SI CUMPLE</v>
      </c>
      <c r="P243" s="78" t="str">
        <f t="shared" si="104"/>
        <v>SI CUMPLE</v>
      </c>
    </row>
    <row r="244" spans="1:16" x14ac:dyDescent="0.25">
      <c r="A244" s="76" t="str">
        <f>Nomenclatura!A244</f>
        <v>Cáceres</v>
      </c>
      <c r="C244" s="78" t="str">
        <f t="shared" ref="C244:P244" si="105">IF(C103&gt;C$147,"NO CUMPLE","SI CUMPLE")</f>
        <v>SI CUMPLE</v>
      </c>
      <c r="D244" s="78" t="str">
        <f t="shared" si="105"/>
        <v>SI CUMPLE</v>
      </c>
      <c r="E244" s="78" t="str">
        <f t="shared" si="105"/>
        <v>SI CUMPLE</v>
      </c>
      <c r="F244" s="78" t="str">
        <f t="shared" si="105"/>
        <v>SI CUMPLE</v>
      </c>
      <c r="G244" s="78" t="str">
        <f t="shared" si="105"/>
        <v>SI CUMPLE</v>
      </c>
      <c r="H244" s="78" t="str">
        <f t="shared" si="105"/>
        <v>SI CUMPLE</v>
      </c>
      <c r="I244" s="78" t="str">
        <f t="shared" si="105"/>
        <v>SI CUMPLE</v>
      </c>
      <c r="J244" s="78" t="str">
        <f t="shared" si="105"/>
        <v>SI CUMPLE</v>
      </c>
      <c r="K244" s="78" t="str">
        <f t="shared" si="105"/>
        <v>SI CUMPLE</v>
      </c>
      <c r="L244" s="78" t="str">
        <f t="shared" si="105"/>
        <v>SI CUMPLE</v>
      </c>
      <c r="M244" s="78" t="str">
        <f t="shared" si="105"/>
        <v>SI CUMPLE</v>
      </c>
      <c r="N244" s="78" t="str">
        <f t="shared" si="105"/>
        <v>SI CUMPLE</v>
      </c>
      <c r="O244" s="78" t="str">
        <f t="shared" si="105"/>
        <v>SI CUMPLE</v>
      </c>
      <c r="P244" s="78" t="str">
        <f t="shared" si="105"/>
        <v>SI CUMPLE</v>
      </c>
    </row>
    <row r="245" spans="1:16" x14ac:dyDescent="0.25">
      <c r="A245" s="76" t="str">
        <f>Nomenclatura!A245</f>
        <v>Caucasia</v>
      </c>
      <c r="C245" s="78" t="str">
        <f t="shared" ref="C245:P245" si="106">IF(C104&gt;C$147,"NO CUMPLE","SI CUMPLE")</f>
        <v>SI CUMPLE</v>
      </c>
      <c r="D245" s="78" t="str">
        <f t="shared" si="106"/>
        <v>SI CUMPLE</v>
      </c>
      <c r="E245" s="78" t="str">
        <f t="shared" si="106"/>
        <v>SI CUMPLE</v>
      </c>
      <c r="F245" s="78" t="str">
        <f t="shared" si="106"/>
        <v>SI CUMPLE</v>
      </c>
      <c r="G245" s="78" t="str">
        <f t="shared" si="106"/>
        <v>SI CUMPLE</v>
      </c>
      <c r="H245" s="78" t="str">
        <f t="shared" si="106"/>
        <v>SI CUMPLE</v>
      </c>
      <c r="I245" s="78" t="str">
        <f t="shared" si="106"/>
        <v>SI CUMPLE</v>
      </c>
      <c r="J245" s="78" t="str">
        <f t="shared" si="106"/>
        <v>SI CUMPLE</v>
      </c>
      <c r="K245" s="78" t="str">
        <f t="shared" si="106"/>
        <v>SI CUMPLE</v>
      </c>
      <c r="L245" s="78" t="str">
        <f t="shared" si="106"/>
        <v>SI CUMPLE</v>
      </c>
      <c r="M245" s="78" t="str">
        <f t="shared" si="106"/>
        <v>SI CUMPLE</v>
      </c>
      <c r="N245" s="78" t="str">
        <f t="shared" si="106"/>
        <v>SI CUMPLE</v>
      </c>
      <c r="O245" s="78" t="str">
        <f t="shared" si="106"/>
        <v>SI CUMPLE</v>
      </c>
      <c r="P245" s="78" t="str">
        <f t="shared" si="106"/>
        <v>SI CUMPLE</v>
      </c>
    </row>
    <row r="246" spans="1:16" x14ac:dyDescent="0.25">
      <c r="A246" s="76" t="str">
        <f>Nomenclatura!A246</f>
        <v>El Bagre</v>
      </c>
      <c r="C246" s="78" t="str">
        <f t="shared" ref="C246:P246" si="107">IF(C105&gt;C$147,"NO CUMPLE","SI CUMPLE")</f>
        <v>SI CUMPLE</v>
      </c>
      <c r="D246" s="78" t="str">
        <f t="shared" si="107"/>
        <v>SI CUMPLE</v>
      </c>
      <c r="E246" s="78" t="str">
        <f t="shared" si="107"/>
        <v>SI CUMPLE</v>
      </c>
      <c r="F246" s="78" t="str">
        <f t="shared" si="107"/>
        <v>SI CUMPLE</v>
      </c>
      <c r="G246" s="78" t="str">
        <f t="shared" si="107"/>
        <v>SI CUMPLE</v>
      </c>
      <c r="H246" s="78" t="str">
        <f t="shared" si="107"/>
        <v>SI CUMPLE</v>
      </c>
      <c r="I246" s="78" t="str">
        <f t="shared" si="107"/>
        <v>SI CUMPLE</v>
      </c>
      <c r="J246" s="78" t="str">
        <f t="shared" si="107"/>
        <v>SI CUMPLE</v>
      </c>
      <c r="K246" s="78" t="str">
        <f t="shared" si="107"/>
        <v>SI CUMPLE</v>
      </c>
      <c r="L246" s="78" t="str">
        <f t="shared" si="107"/>
        <v>SI CUMPLE</v>
      </c>
      <c r="M246" s="78" t="str">
        <f t="shared" si="107"/>
        <v>SI CUMPLE</v>
      </c>
      <c r="N246" s="78" t="str">
        <f t="shared" si="107"/>
        <v>SI CUMPLE</v>
      </c>
      <c r="O246" s="78" t="str">
        <f t="shared" si="107"/>
        <v>SI CUMPLE</v>
      </c>
      <c r="P246" s="78" t="str">
        <f t="shared" si="107"/>
        <v>SI CUMPLE</v>
      </c>
    </row>
    <row r="247" spans="1:16" x14ac:dyDescent="0.25">
      <c r="A247" s="76" t="str">
        <f>Nomenclatura!A247</f>
        <v>Nechí</v>
      </c>
      <c r="C247" s="78" t="str">
        <f t="shared" ref="C247:P247" si="108">IF(C106&gt;C$147,"NO CUMPLE","SI CUMPLE")</f>
        <v>SI CUMPLE</v>
      </c>
      <c r="D247" s="78" t="str">
        <f t="shared" si="108"/>
        <v>SI CUMPLE</v>
      </c>
      <c r="E247" s="78" t="str">
        <f t="shared" si="108"/>
        <v>SI CUMPLE</v>
      </c>
      <c r="F247" s="78" t="str">
        <f t="shared" si="108"/>
        <v>SI CUMPLE</v>
      </c>
      <c r="G247" s="78" t="str">
        <f t="shared" si="108"/>
        <v>SI CUMPLE</v>
      </c>
      <c r="H247" s="78" t="str">
        <f t="shared" si="108"/>
        <v>SI CUMPLE</v>
      </c>
      <c r="I247" s="78" t="str">
        <f t="shared" si="108"/>
        <v>SI CUMPLE</v>
      </c>
      <c r="J247" s="78" t="str">
        <f t="shared" si="108"/>
        <v>SI CUMPLE</v>
      </c>
      <c r="K247" s="78" t="str">
        <f t="shared" si="108"/>
        <v>SI CUMPLE</v>
      </c>
      <c r="L247" s="78" t="str">
        <f t="shared" si="108"/>
        <v>SI CUMPLE</v>
      </c>
      <c r="M247" s="78" t="str">
        <f t="shared" si="108"/>
        <v>SI CUMPLE</v>
      </c>
      <c r="N247" s="78" t="str">
        <f t="shared" si="108"/>
        <v>SI CUMPLE</v>
      </c>
      <c r="O247" s="78" t="str">
        <f t="shared" si="108"/>
        <v>SI CUMPLE</v>
      </c>
      <c r="P247" s="78" t="str">
        <f t="shared" si="108"/>
        <v>SI CUMPLE</v>
      </c>
    </row>
    <row r="248" spans="1:16" x14ac:dyDescent="0.25">
      <c r="A248" s="76" t="str">
        <f>Nomenclatura!A248</f>
        <v>Tarazá</v>
      </c>
      <c r="C248" s="78" t="str">
        <f t="shared" ref="C248:P248" si="109">IF(C107&gt;C$147,"NO CUMPLE","SI CUMPLE")</f>
        <v>SI CUMPLE</v>
      </c>
      <c r="D248" s="78" t="str">
        <f t="shared" si="109"/>
        <v>SI CUMPLE</v>
      </c>
      <c r="E248" s="78" t="str">
        <f t="shared" si="109"/>
        <v>SI CUMPLE</v>
      </c>
      <c r="F248" s="78" t="str">
        <f t="shared" si="109"/>
        <v>SI CUMPLE</v>
      </c>
      <c r="G248" s="78" t="str">
        <f t="shared" si="109"/>
        <v>SI CUMPLE</v>
      </c>
      <c r="H248" s="78" t="str">
        <f t="shared" si="109"/>
        <v>SI CUMPLE</v>
      </c>
      <c r="I248" s="78" t="str">
        <f t="shared" si="109"/>
        <v>SI CUMPLE</v>
      </c>
      <c r="J248" s="78" t="str">
        <f t="shared" si="109"/>
        <v>SI CUMPLE</v>
      </c>
      <c r="K248" s="78" t="str">
        <f t="shared" si="109"/>
        <v>SI CUMPLE</v>
      </c>
      <c r="L248" s="78" t="str">
        <f t="shared" si="109"/>
        <v>SI CUMPLE</v>
      </c>
      <c r="M248" s="78" t="str">
        <f t="shared" si="109"/>
        <v>SI CUMPLE</v>
      </c>
      <c r="N248" s="78" t="str">
        <f t="shared" si="109"/>
        <v>SI CUMPLE</v>
      </c>
      <c r="O248" s="78" t="str">
        <f t="shared" si="109"/>
        <v>SI CUMPLE</v>
      </c>
      <c r="P248" s="78" t="str">
        <f t="shared" si="109"/>
        <v>SI CUMPLE</v>
      </c>
    </row>
    <row r="249" spans="1:16" x14ac:dyDescent="0.25">
      <c r="A249" s="76" t="str">
        <f>Nomenclatura!A249</f>
        <v>Zaragoza</v>
      </c>
      <c r="C249" s="78" t="str">
        <f t="shared" ref="C249:P249" si="110">IF(C108&gt;C$147,"NO CUMPLE","SI CUMPLE")</f>
        <v>SI CUMPLE</v>
      </c>
      <c r="D249" s="78" t="str">
        <f t="shared" si="110"/>
        <v>SI CUMPLE</v>
      </c>
      <c r="E249" s="78" t="str">
        <f t="shared" si="110"/>
        <v>SI CUMPLE</v>
      </c>
      <c r="F249" s="78" t="str">
        <f t="shared" si="110"/>
        <v>SI CUMPLE</v>
      </c>
      <c r="G249" s="78" t="str">
        <f t="shared" si="110"/>
        <v>SI CUMPLE</v>
      </c>
      <c r="H249" s="78" t="str">
        <f t="shared" si="110"/>
        <v>SI CUMPLE</v>
      </c>
      <c r="I249" s="78" t="str">
        <f t="shared" si="110"/>
        <v>SI CUMPLE</v>
      </c>
      <c r="J249" s="78" t="str">
        <f t="shared" si="110"/>
        <v>SI CUMPLE</v>
      </c>
      <c r="K249" s="78" t="str">
        <f t="shared" si="110"/>
        <v>SI CUMPLE</v>
      </c>
      <c r="L249" s="78" t="str">
        <f t="shared" si="110"/>
        <v>SI CUMPLE</v>
      </c>
      <c r="M249" s="78" t="str">
        <f t="shared" si="110"/>
        <v>SI CUMPLE</v>
      </c>
      <c r="N249" s="78" t="str">
        <f t="shared" si="110"/>
        <v>SI CUMPLE</v>
      </c>
      <c r="O249" s="78" t="str">
        <f t="shared" si="110"/>
        <v>SI CUMPLE</v>
      </c>
      <c r="P249" s="78" t="str">
        <f t="shared" si="110"/>
        <v>SI CUMPLE</v>
      </c>
    </row>
    <row r="250" spans="1:16" x14ac:dyDescent="0.25">
      <c r="A250" s="76" t="str">
        <f>Nomenclatura!A250</f>
        <v>Amagá</v>
      </c>
      <c r="C250" s="78" t="str">
        <f t="shared" ref="C250:P250" si="111">IF(C109&gt;C$147,"NO CUMPLE","SI CUMPLE")</f>
        <v>SI CUMPLE</v>
      </c>
      <c r="D250" s="78" t="str">
        <f t="shared" si="111"/>
        <v>SI CUMPLE</v>
      </c>
      <c r="E250" s="78" t="str">
        <f t="shared" si="111"/>
        <v>SI CUMPLE</v>
      </c>
      <c r="F250" s="78" t="str">
        <f t="shared" si="111"/>
        <v>SI CUMPLE</v>
      </c>
      <c r="G250" s="78" t="str">
        <f t="shared" si="111"/>
        <v>SI CUMPLE</v>
      </c>
      <c r="H250" s="78" t="str">
        <f t="shared" si="111"/>
        <v>SI CUMPLE</v>
      </c>
      <c r="I250" s="78" t="str">
        <f t="shared" si="111"/>
        <v>SI CUMPLE</v>
      </c>
      <c r="J250" s="78" t="str">
        <f t="shared" si="111"/>
        <v>SI CUMPLE</v>
      </c>
      <c r="K250" s="78" t="str">
        <f t="shared" si="111"/>
        <v>SI CUMPLE</v>
      </c>
      <c r="L250" s="78" t="str">
        <f t="shared" si="111"/>
        <v>SI CUMPLE</v>
      </c>
      <c r="M250" s="78" t="str">
        <f t="shared" si="111"/>
        <v>SI CUMPLE</v>
      </c>
      <c r="N250" s="78" t="str">
        <f t="shared" si="111"/>
        <v>SI CUMPLE</v>
      </c>
      <c r="O250" s="78" t="str">
        <f t="shared" si="111"/>
        <v>SI CUMPLE</v>
      </c>
      <c r="P250" s="78" t="str">
        <f t="shared" si="111"/>
        <v>SI CUMPLE</v>
      </c>
    </row>
    <row r="251" spans="1:16" x14ac:dyDescent="0.25">
      <c r="A251" s="76" t="str">
        <f>Nomenclatura!A251</f>
        <v>Andes</v>
      </c>
      <c r="C251" s="78" t="str">
        <f t="shared" ref="C251:P251" si="112">IF(C110&gt;C$147,"NO CUMPLE","SI CUMPLE")</f>
        <v>SI CUMPLE</v>
      </c>
      <c r="D251" s="78" t="str">
        <f t="shared" si="112"/>
        <v>SI CUMPLE</v>
      </c>
      <c r="E251" s="78" t="str">
        <f t="shared" si="112"/>
        <v>SI CUMPLE</v>
      </c>
      <c r="F251" s="78" t="str">
        <f t="shared" si="112"/>
        <v>SI CUMPLE</v>
      </c>
      <c r="G251" s="78" t="str">
        <f t="shared" si="112"/>
        <v>SI CUMPLE</v>
      </c>
      <c r="H251" s="78" t="str">
        <f t="shared" si="112"/>
        <v>SI CUMPLE</v>
      </c>
      <c r="I251" s="78" t="str">
        <f t="shared" si="112"/>
        <v>SI CUMPLE</v>
      </c>
      <c r="J251" s="78" t="str">
        <f t="shared" si="112"/>
        <v>SI CUMPLE</v>
      </c>
      <c r="K251" s="78" t="str">
        <f t="shared" si="112"/>
        <v>SI CUMPLE</v>
      </c>
      <c r="L251" s="78" t="str">
        <f t="shared" si="112"/>
        <v>SI CUMPLE</v>
      </c>
      <c r="M251" s="78" t="str">
        <f t="shared" si="112"/>
        <v>SI CUMPLE</v>
      </c>
      <c r="N251" s="78" t="str">
        <f t="shared" si="112"/>
        <v>SI CUMPLE</v>
      </c>
      <c r="O251" s="78" t="str">
        <f t="shared" si="112"/>
        <v>SI CUMPLE</v>
      </c>
      <c r="P251" s="78" t="str">
        <f t="shared" si="112"/>
        <v>SI CUMPLE</v>
      </c>
    </row>
    <row r="252" spans="1:16" x14ac:dyDescent="0.25">
      <c r="A252" s="76" t="str">
        <f>Nomenclatura!A252</f>
        <v>Angelópolis</v>
      </c>
      <c r="C252" s="78" t="str">
        <f t="shared" ref="C252:P252" si="113">IF(C111&gt;C$147,"NO CUMPLE","SI CUMPLE")</f>
        <v>SI CUMPLE</v>
      </c>
      <c r="D252" s="78" t="str">
        <f t="shared" si="113"/>
        <v>SI CUMPLE</v>
      </c>
      <c r="E252" s="78" t="str">
        <f t="shared" si="113"/>
        <v>SI CUMPLE</v>
      </c>
      <c r="F252" s="78" t="str">
        <f t="shared" si="113"/>
        <v>SI CUMPLE</v>
      </c>
      <c r="G252" s="78" t="str">
        <f t="shared" si="113"/>
        <v>SI CUMPLE</v>
      </c>
      <c r="H252" s="78" t="str">
        <f t="shared" si="113"/>
        <v>SI CUMPLE</v>
      </c>
      <c r="I252" s="78" t="str">
        <f t="shared" si="113"/>
        <v>SI CUMPLE</v>
      </c>
      <c r="J252" s="78" t="str">
        <f t="shared" si="113"/>
        <v>SI CUMPLE</v>
      </c>
      <c r="K252" s="78" t="str">
        <f t="shared" si="113"/>
        <v>SI CUMPLE</v>
      </c>
      <c r="L252" s="78" t="str">
        <f t="shared" si="113"/>
        <v>SI CUMPLE</v>
      </c>
      <c r="M252" s="78" t="str">
        <f t="shared" si="113"/>
        <v>SI CUMPLE</v>
      </c>
      <c r="N252" s="78" t="str">
        <f t="shared" si="113"/>
        <v>SI CUMPLE</v>
      </c>
      <c r="O252" s="78" t="str">
        <f t="shared" si="113"/>
        <v>SI CUMPLE</v>
      </c>
      <c r="P252" s="78" t="str">
        <f t="shared" si="113"/>
        <v>SI CUMPLE</v>
      </c>
    </row>
    <row r="253" spans="1:16" x14ac:dyDescent="0.25">
      <c r="A253" s="76" t="str">
        <f>Nomenclatura!A253</f>
        <v>Betania</v>
      </c>
      <c r="C253" s="78" t="str">
        <f t="shared" ref="C253:P253" si="114">IF(C112&gt;C$147,"NO CUMPLE","SI CUMPLE")</f>
        <v>SI CUMPLE</v>
      </c>
      <c r="D253" s="78" t="str">
        <f t="shared" si="114"/>
        <v>SI CUMPLE</v>
      </c>
      <c r="E253" s="78" t="str">
        <f t="shared" si="114"/>
        <v>SI CUMPLE</v>
      </c>
      <c r="F253" s="78" t="str">
        <f t="shared" si="114"/>
        <v>SI CUMPLE</v>
      </c>
      <c r="G253" s="78" t="str">
        <f t="shared" si="114"/>
        <v>SI CUMPLE</v>
      </c>
      <c r="H253" s="78" t="str">
        <f t="shared" si="114"/>
        <v>SI CUMPLE</v>
      </c>
      <c r="I253" s="78" t="str">
        <f t="shared" si="114"/>
        <v>SI CUMPLE</v>
      </c>
      <c r="J253" s="78" t="str">
        <f t="shared" si="114"/>
        <v>SI CUMPLE</v>
      </c>
      <c r="K253" s="78" t="str">
        <f t="shared" si="114"/>
        <v>SI CUMPLE</v>
      </c>
      <c r="L253" s="78" t="str">
        <f t="shared" si="114"/>
        <v>SI CUMPLE</v>
      </c>
      <c r="M253" s="78" t="str">
        <f t="shared" si="114"/>
        <v>SI CUMPLE</v>
      </c>
      <c r="N253" s="78" t="str">
        <f t="shared" si="114"/>
        <v>SI CUMPLE</v>
      </c>
      <c r="O253" s="78" t="str">
        <f t="shared" si="114"/>
        <v>SI CUMPLE</v>
      </c>
      <c r="P253" s="78" t="str">
        <f t="shared" si="114"/>
        <v>SI CUMPLE</v>
      </c>
    </row>
    <row r="254" spans="1:16" x14ac:dyDescent="0.25">
      <c r="A254" s="76" t="str">
        <f>Nomenclatura!A254</f>
        <v>Betulia</v>
      </c>
      <c r="C254" s="78" t="str">
        <f t="shared" ref="C254:P254" si="115">IF(C113&gt;C$147,"NO CUMPLE","SI CUMPLE")</f>
        <v>SI CUMPLE</v>
      </c>
      <c r="D254" s="78" t="str">
        <f t="shared" si="115"/>
        <v>SI CUMPLE</v>
      </c>
      <c r="E254" s="78" t="str">
        <f t="shared" si="115"/>
        <v>SI CUMPLE</v>
      </c>
      <c r="F254" s="78" t="str">
        <f t="shared" si="115"/>
        <v>SI CUMPLE</v>
      </c>
      <c r="G254" s="78" t="str">
        <f t="shared" si="115"/>
        <v>SI CUMPLE</v>
      </c>
      <c r="H254" s="78" t="str">
        <f t="shared" si="115"/>
        <v>SI CUMPLE</v>
      </c>
      <c r="I254" s="78" t="str">
        <f t="shared" si="115"/>
        <v>SI CUMPLE</v>
      </c>
      <c r="J254" s="78" t="str">
        <f t="shared" si="115"/>
        <v>SI CUMPLE</v>
      </c>
      <c r="K254" s="78" t="str">
        <f t="shared" si="115"/>
        <v>SI CUMPLE</v>
      </c>
      <c r="L254" s="78" t="str">
        <f t="shared" si="115"/>
        <v>SI CUMPLE</v>
      </c>
      <c r="M254" s="78" t="str">
        <f t="shared" si="115"/>
        <v>SI CUMPLE</v>
      </c>
      <c r="N254" s="78" t="str">
        <f t="shared" si="115"/>
        <v>SI CUMPLE</v>
      </c>
      <c r="O254" s="78" t="str">
        <f t="shared" si="115"/>
        <v>SI CUMPLE</v>
      </c>
      <c r="P254" s="78" t="str">
        <f t="shared" si="115"/>
        <v>SI CUMPLE</v>
      </c>
    </row>
    <row r="255" spans="1:16" x14ac:dyDescent="0.25">
      <c r="A255" s="76" t="str">
        <f>Nomenclatura!A255</f>
        <v>Caramanta</v>
      </c>
      <c r="C255" s="78" t="str">
        <f t="shared" ref="C255:P255" si="116">IF(C114&gt;C$147,"NO CUMPLE","SI CUMPLE")</f>
        <v>SI CUMPLE</v>
      </c>
      <c r="D255" s="78" t="str">
        <f t="shared" si="116"/>
        <v>SI CUMPLE</v>
      </c>
      <c r="E255" s="78" t="str">
        <f t="shared" si="116"/>
        <v>SI CUMPLE</v>
      </c>
      <c r="F255" s="78" t="str">
        <f t="shared" si="116"/>
        <v>SI CUMPLE</v>
      </c>
      <c r="G255" s="78" t="str">
        <f t="shared" si="116"/>
        <v>SI CUMPLE</v>
      </c>
      <c r="H255" s="78" t="str">
        <f t="shared" si="116"/>
        <v>SI CUMPLE</v>
      </c>
      <c r="I255" s="78" t="str">
        <f t="shared" si="116"/>
        <v>SI CUMPLE</v>
      </c>
      <c r="J255" s="78" t="str">
        <f t="shared" si="116"/>
        <v>SI CUMPLE</v>
      </c>
      <c r="K255" s="78" t="str">
        <f t="shared" si="116"/>
        <v>SI CUMPLE</v>
      </c>
      <c r="L255" s="78" t="str">
        <f t="shared" si="116"/>
        <v>SI CUMPLE</v>
      </c>
      <c r="M255" s="78" t="str">
        <f t="shared" si="116"/>
        <v>SI CUMPLE</v>
      </c>
      <c r="N255" s="78" t="str">
        <f t="shared" si="116"/>
        <v>SI CUMPLE</v>
      </c>
      <c r="O255" s="78" t="str">
        <f t="shared" si="116"/>
        <v>SI CUMPLE</v>
      </c>
      <c r="P255" s="78" t="str">
        <f t="shared" si="116"/>
        <v>SI CUMPLE</v>
      </c>
    </row>
    <row r="256" spans="1:16" x14ac:dyDescent="0.25">
      <c r="A256" s="76" t="str">
        <f>Nomenclatura!A256</f>
        <v>Ciudad Bolívar</v>
      </c>
      <c r="C256" s="78" t="str">
        <f t="shared" ref="C256:P256" si="117">IF(C115&gt;C$147,"NO CUMPLE","SI CUMPLE")</f>
        <v>SI CUMPLE</v>
      </c>
      <c r="D256" s="78" t="str">
        <f t="shared" si="117"/>
        <v>SI CUMPLE</v>
      </c>
      <c r="E256" s="78" t="str">
        <f t="shared" si="117"/>
        <v>SI CUMPLE</v>
      </c>
      <c r="F256" s="78" t="str">
        <f t="shared" si="117"/>
        <v>SI CUMPLE</v>
      </c>
      <c r="G256" s="78" t="str">
        <f t="shared" si="117"/>
        <v>SI CUMPLE</v>
      </c>
      <c r="H256" s="78" t="str">
        <f t="shared" si="117"/>
        <v>SI CUMPLE</v>
      </c>
      <c r="I256" s="78" t="str">
        <f t="shared" si="117"/>
        <v>SI CUMPLE</v>
      </c>
      <c r="J256" s="78" t="str">
        <f t="shared" si="117"/>
        <v>SI CUMPLE</v>
      </c>
      <c r="K256" s="78" t="str">
        <f t="shared" si="117"/>
        <v>SI CUMPLE</v>
      </c>
      <c r="L256" s="78" t="str">
        <f t="shared" si="117"/>
        <v>SI CUMPLE</v>
      </c>
      <c r="M256" s="78" t="str">
        <f t="shared" si="117"/>
        <v>SI CUMPLE</v>
      </c>
      <c r="N256" s="78" t="str">
        <f t="shared" si="117"/>
        <v>SI CUMPLE</v>
      </c>
      <c r="O256" s="78" t="str">
        <f t="shared" si="117"/>
        <v>SI CUMPLE</v>
      </c>
      <c r="P256" s="78" t="str">
        <f t="shared" si="117"/>
        <v>SI CUMPLE</v>
      </c>
    </row>
    <row r="257" spans="1:16" x14ac:dyDescent="0.25">
      <c r="A257" s="76" t="str">
        <f>Nomenclatura!A257</f>
        <v>Concordia</v>
      </c>
      <c r="C257" s="78" t="str">
        <f t="shared" ref="C257:P257" si="118">IF(C116&gt;C$147,"NO CUMPLE","SI CUMPLE")</f>
        <v>SI CUMPLE</v>
      </c>
      <c r="D257" s="78" t="str">
        <f t="shared" si="118"/>
        <v>SI CUMPLE</v>
      </c>
      <c r="E257" s="78" t="str">
        <f t="shared" si="118"/>
        <v>SI CUMPLE</v>
      </c>
      <c r="F257" s="78" t="str">
        <f t="shared" si="118"/>
        <v>SI CUMPLE</v>
      </c>
      <c r="G257" s="78" t="str">
        <f t="shared" si="118"/>
        <v>SI CUMPLE</v>
      </c>
      <c r="H257" s="78" t="str">
        <f t="shared" si="118"/>
        <v>SI CUMPLE</v>
      </c>
      <c r="I257" s="78" t="str">
        <f t="shared" si="118"/>
        <v>SI CUMPLE</v>
      </c>
      <c r="J257" s="78" t="str">
        <f t="shared" si="118"/>
        <v>SI CUMPLE</v>
      </c>
      <c r="K257" s="78" t="str">
        <f t="shared" si="118"/>
        <v>SI CUMPLE</v>
      </c>
      <c r="L257" s="78" t="str">
        <f t="shared" si="118"/>
        <v>SI CUMPLE</v>
      </c>
      <c r="M257" s="78" t="str">
        <f t="shared" si="118"/>
        <v>SI CUMPLE</v>
      </c>
      <c r="N257" s="78" t="str">
        <f t="shared" si="118"/>
        <v>SI CUMPLE</v>
      </c>
      <c r="O257" s="78" t="str">
        <f t="shared" si="118"/>
        <v>SI CUMPLE</v>
      </c>
      <c r="P257" s="78" t="str">
        <f t="shared" si="118"/>
        <v>SI CUMPLE</v>
      </c>
    </row>
    <row r="258" spans="1:16" x14ac:dyDescent="0.25">
      <c r="A258" s="76" t="str">
        <f>Nomenclatura!A258</f>
        <v>Fredonia</v>
      </c>
      <c r="C258" s="78" t="str">
        <f t="shared" ref="C258:P258" si="119">IF(C117&gt;C$147,"NO CUMPLE","SI CUMPLE")</f>
        <v>SI CUMPLE</v>
      </c>
      <c r="D258" s="78" t="str">
        <f t="shared" si="119"/>
        <v>SI CUMPLE</v>
      </c>
      <c r="E258" s="78" t="str">
        <f t="shared" si="119"/>
        <v>SI CUMPLE</v>
      </c>
      <c r="F258" s="78" t="str">
        <f t="shared" si="119"/>
        <v>SI CUMPLE</v>
      </c>
      <c r="G258" s="78" t="str">
        <f t="shared" si="119"/>
        <v>SI CUMPLE</v>
      </c>
      <c r="H258" s="78" t="str">
        <f t="shared" si="119"/>
        <v>SI CUMPLE</v>
      </c>
      <c r="I258" s="78" t="str">
        <f t="shared" si="119"/>
        <v>SI CUMPLE</v>
      </c>
      <c r="J258" s="78" t="str">
        <f t="shared" si="119"/>
        <v>SI CUMPLE</v>
      </c>
      <c r="K258" s="78" t="str">
        <f t="shared" si="119"/>
        <v>SI CUMPLE</v>
      </c>
      <c r="L258" s="78" t="str">
        <f t="shared" si="119"/>
        <v>SI CUMPLE</v>
      </c>
      <c r="M258" s="78" t="str">
        <f t="shared" si="119"/>
        <v>SI CUMPLE</v>
      </c>
      <c r="N258" s="78" t="str">
        <f t="shared" si="119"/>
        <v>SI CUMPLE</v>
      </c>
      <c r="O258" s="78" t="str">
        <f t="shared" si="119"/>
        <v>SI CUMPLE</v>
      </c>
      <c r="P258" s="78" t="str">
        <f t="shared" si="119"/>
        <v>SI CUMPLE</v>
      </c>
    </row>
    <row r="259" spans="1:16" x14ac:dyDescent="0.25">
      <c r="A259" s="76" t="str">
        <f>Nomenclatura!A259</f>
        <v>Hispania</v>
      </c>
      <c r="C259" s="78" t="str">
        <f t="shared" ref="C259:P259" si="120">IF(C118&gt;C$147,"NO CUMPLE","SI CUMPLE")</f>
        <v>SI CUMPLE</v>
      </c>
      <c r="D259" s="78" t="str">
        <f t="shared" si="120"/>
        <v>SI CUMPLE</v>
      </c>
      <c r="E259" s="78" t="str">
        <f t="shared" si="120"/>
        <v>SI CUMPLE</v>
      </c>
      <c r="F259" s="78" t="str">
        <f t="shared" si="120"/>
        <v>SI CUMPLE</v>
      </c>
      <c r="G259" s="78" t="str">
        <f t="shared" si="120"/>
        <v>SI CUMPLE</v>
      </c>
      <c r="H259" s="78" t="str">
        <f t="shared" si="120"/>
        <v>SI CUMPLE</v>
      </c>
      <c r="I259" s="78" t="str">
        <f t="shared" si="120"/>
        <v>SI CUMPLE</v>
      </c>
      <c r="J259" s="78" t="str">
        <f t="shared" si="120"/>
        <v>SI CUMPLE</v>
      </c>
      <c r="K259" s="78" t="str">
        <f t="shared" si="120"/>
        <v>SI CUMPLE</v>
      </c>
      <c r="L259" s="78" t="str">
        <f t="shared" si="120"/>
        <v>SI CUMPLE</v>
      </c>
      <c r="M259" s="78" t="str">
        <f t="shared" si="120"/>
        <v>SI CUMPLE</v>
      </c>
      <c r="N259" s="78" t="str">
        <f t="shared" si="120"/>
        <v>SI CUMPLE</v>
      </c>
      <c r="O259" s="78" t="str">
        <f t="shared" si="120"/>
        <v>SI CUMPLE</v>
      </c>
      <c r="P259" s="78" t="str">
        <f t="shared" si="120"/>
        <v>SI CUMPLE</v>
      </c>
    </row>
    <row r="260" spans="1:16" x14ac:dyDescent="0.25">
      <c r="A260" s="76" t="str">
        <f>Nomenclatura!A260</f>
        <v>Jardín</v>
      </c>
      <c r="C260" s="78" t="str">
        <f t="shared" ref="C260:P260" si="121">IF(C119&gt;C$147,"NO CUMPLE","SI CUMPLE")</f>
        <v>SI CUMPLE</v>
      </c>
      <c r="D260" s="78" t="str">
        <f t="shared" si="121"/>
        <v>SI CUMPLE</v>
      </c>
      <c r="E260" s="78" t="str">
        <f t="shared" si="121"/>
        <v>SI CUMPLE</v>
      </c>
      <c r="F260" s="78" t="str">
        <f t="shared" si="121"/>
        <v>SI CUMPLE</v>
      </c>
      <c r="G260" s="78" t="str">
        <f t="shared" si="121"/>
        <v>SI CUMPLE</v>
      </c>
      <c r="H260" s="78" t="str">
        <f t="shared" si="121"/>
        <v>SI CUMPLE</v>
      </c>
      <c r="I260" s="78" t="str">
        <f t="shared" si="121"/>
        <v>SI CUMPLE</v>
      </c>
      <c r="J260" s="78" t="str">
        <f t="shared" si="121"/>
        <v>SI CUMPLE</v>
      </c>
      <c r="K260" s="78" t="str">
        <f t="shared" si="121"/>
        <v>SI CUMPLE</v>
      </c>
      <c r="L260" s="78" t="str">
        <f t="shared" si="121"/>
        <v>SI CUMPLE</v>
      </c>
      <c r="M260" s="78" t="str">
        <f t="shared" si="121"/>
        <v>SI CUMPLE</v>
      </c>
      <c r="N260" s="78" t="str">
        <f t="shared" si="121"/>
        <v>SI CUMPLE</v>
      </c>
      <c r="O260" s="78" t="str">
        <f t="shared" si="121"/>
        <v>SI CUMPLE</v>
      </c>
      <c r="P260" s="78" t="str">
        <f t="shared" si="121"/>
        <v>SI CUMPLE</v>
      </c>
    </row>
    <row r="261" spans="1:16" x14ac:dyDescent="0.25">
      <c r="A261" s="76" t="str">
        <f>Nomenclatura!A261</f>
        <v>Jericó</v>
      </c>
      <c r="C261" s="78" t="str">
        <f t="shared" ref="C261:P261" si="122">IF(C120&gt;C$147,"NO CUMPLE","SI CUMPLE")</f>
        <v>SI CUMPLE</v>
      </c>
      <c r="D261" s="78" t="str">
        <f t="shared" si="122"/>
        <v>SI CUMPLE</v>
      </c>
      <c r="E261" s="78" t="str">
        <f t="shared" si="122"/>
        <v>SI CUMPLE</v>
      </c>
      <c r="F261" s="78" t="str">
        <f t="shared" si="122"/>
        <v>SI CUMPLE</v>
      </c>
      <c r="G261" s="78" t="str">
        <f t="shared" si="122"/>
        <v>SI CUMPLE</v>
      </c>
      <c r="H261" s="78" t="str">
        <f t="shared" si="122"/>
        <v>SI CUMPLE</v>
      </c>
      <c r="I261" s="78" t="str">
        <f t="shared" si="122"/>
        <v>SI CUMPLE</v>
      </c>
      <c r="J261" s="78" t="str">
        <f t="shared" si="122"/>
        <v>SI CUMPLE</v>
      </c>
      <c r="K261" s="78" t="str">
        <f t="shared" si="122"/>
        <v>SI CUMPLE</v>
      </c>
      <c r="L261" s="78" t="str">
        <f t="shared" si="122"/>
        <v>SI CUMPLE</v>
      </c>
      <c r="M261" s="78" t="str">
        <f t="shared" si="122"/>
        <v>SI CUMPLE</v>
      </c>
      <c r="N261" s="78" t="str">
        <f t="shared" si="122"/>
        <v>SI CUMPLE</v>
      </c>
      <c r="O261" s="78" t="str">
        <f t="shared" si="122"/>
        <v>SI CUMPLE</v>
      </c>
      <c r="P261" s="78" t="str">
        <f t="shared" si="122"/>
        <v>SI CUMPLE</v>
      </c>
    </row>
    <row r="262" spans="1:16" x14ac:dyDescent="0.25">
      <c r="A262" s="76" t="str">
        <f>Nomenclatura!A262</f>
        <v>La Pintada</v>
      </c>
      <c r="C262" s="78" t="str">
        <f t="shared" ref="C262:P262" si="123">IF(C121&gt;C$147,"NO CUMPLE","SI CUMPLE")</f>
        <v>SI CUMPLE</v>
      </c>
      <c r="D262" s="78" t="str">
        <f t="shared" si="123"/>
        <v>SI CUMPLE</v>
      </c>
      <c r="E262" s="78" t="str">
        <f t="shared" si="123"/>
        <v>SI CUMPLE</v>
      </c>
      <c r="F262" s="78" t="str">
        <f t="shared" si="123"/>
        <v>SI CUMPLE</v>
      </c>
      <c r="G262" s="78" t="str">
        <f t="shared" si="123"/>
        <v>SI CUMPLE</v>
      </c>
      <c r="H262" s="78" t="str">
        <f t="shared" si="123"/>
        <v>SI CUMPLE</v>
      </c>
      <c r="I262" s="78" t="str">
        <f t="shared" si="123"/>
        <v>SI CUMPLE</v>
      </c>
      <c r="J262" s="78" t="str">
        <f t="shared" si="123"/>
        <v>SI CUMPLE</v>
      </c>
      <c r="K262" s="78" t="str">
        <f t="shared" si="123"/>
        <v>SI CUMPLE</v>
      </c>
      <c r="L262" s="78" t="str">
        <f t="shared" si="123"/>
        <v>SI CUMPLE</v>
      </c>
      <c r="M262" s="78" t="str">
        <f t="shared" si="123"/>
        <v>SI CUMPLE</v>
      </c>
      <c r="N262" s="78" t="str">
        <f t="shared" si="123"/>
        <v>SI CUMPLE</v>
      </c>
      <c r="O262" s="78" t="str">
        <f t="shared" si="123"/>
        <v>SI CUMPLE</v>
      </c>
      <c r="P262" s="78" t="str">
        <f t="shared" si="123"/>
        <v>SI CUMPLE</v>
      </c>
    </row>
    <row r="263" spans="1:16" x14ac:dyDescent="0.25">
      <c r="A263" s="76" t="str">
        <f>Nomenclatura!A263</f>
        <v>Montebello</v>
      </c>
      <c r="C263" s="78" t="str">
        <f t="shared" ref="C263:P263" si="124">IF(C122&gt;C$147,"NO CUMPLE","SI CUMPLE")</f>
        <v>SI CUMPLE</v>
      </c>
      <c r="D263" s="78" t="str">
        <f t="shared" si="124"/>
        <v>SI CUMPLE</v>
      </c>
      <c r="E263" s="78" t="str">
        <f t="shared" si="124"/>
        <v>SI CUMPLE</v>
      </c>
      <c r="F263" s="78" t="str">
        <f t="shared" si="124"/>
        <v>SI CUMPLE</v>
      </c>
      <c r="G263" s="78" t="str">
        <f t="shared" si="124"/>
        <v>SI CUMPLE</v>
      </c>
      <c r="H263" s="78" t="str">
        <f t="shared" si="124"/>
        <v>SI CUMPLE</v>
      </c>
      <c r="I263" s="78" t="str">
        <f t="shared" si="124"/>
        <v>SI CUMPLE</v>
      </c>
      <c r="J263" s="78" t="str">
        <f t="shared" si="124"/>
        <v>SI CUMPLE</v>
      </c>
      <c r="K263" s="78" t="str">
        <f t="shared" si="124"/>
        <v>SI CUMPLE</v>
      </c>
      <c r="L263" s="78" t="str">
        <f t="shared" si="124"/>
        <v>SI CUMPLE</v>
      </c>
      <c r="M263" s="78" t="str">
        <f t="shared" si="124"/>
        <v>SI CUMPLE</v>
      </c>
      <c r="N263" s="78" t="str">
        <f t="shared" si="124"/>
        <v>SI CUMPLE</v>
      </c>
      <c r="O263" s="78" t="str">
        <f t="shared" si="124"/>
        <v>SI CUMPLE</v>
      </c>
      <c r="P263" s="78" t="str">
        <f t="shared" si="124"/>
        <v>SI CUMPLE</v>
      </c>
    </row>
    <row r="264" spans="1:16" x14ac:dyDescent="0.25">
      <c r="A264" s="76" t="str">
        <f>Nomenclatura!A264</f>
        <v>Pueblorrico</v>
      </c>
      <c r="C264" s="78" t="str">
        <f t="shared" ref="C264:P264" si="125">IF(C123&gt;C$147,"NO CUMPLE","SI CUMPLE")</f>
        <v>SI CUMPLE</v>
      </c>
      <c r="D264" s="78" t="str">
        <f t="shared" si="125"/>
        <v>SI CUMPLE</v>
      </c>
      <c r="E264" s="78" t="str">
        <f t="shared" si="125"/>
        <v>SI CUMPLE</v>
      </c>
      <c r="F264" s="78" t="str">
        <f t="shared" si="125"/>
        <v>SI CUMPLE</v>
      </c>
      <c r="G264" s="78" t="str">
        <f t="shared" si="125"/>
        <v>SI CUMPLE</v>
      </c>
      <c r="H264" s="78" t="str">
        <f t="shared" si="125"/>
        <v>SI CUMPLE</v>
      </c>
      <c r="I264" s="78" t="str">
        <f t="shared" si="125"/>
        <v>SI CUMPLE</v>
      </c>
      <c r="J264" s="78" t="str">
        <f t="shared" si="125"/>
        <v>SI CUMPLE</v>
      </c>
      <c r="K264" s="78" t="str">
        <f t="shared" si="125"/>
        <v>SI CUMPLE</v>
      </c>
      <c r="L264" s="78" t="str">
        <f t="shared" si="125"/>
        <v>SI CUMPLE</v>
      </c>
      <c r="M264" s="78" t="str">
        <f t="shared" si="125"/>
        <v>SI CUMPLE</v>
      </c>
      <c r="N264" s="78" t="str">
        <f t="shared" si="125"/>
        <v>SI CUMPLE</v>
      </c>
      <c r="O264" s="78" t="str">
        <f t="shared" si="125"/>
        <v>SI CUMPLE</v>
      </c>
      <c r="P264" s="78" t="str">
        <f t="shared" si="125"/>
        <v>SI CUMPLE</v>
      </c>
    </row>
    <row r="265" spans="1:16" x14ac:dyDescent="0.25">
      <c r="A265" s="76" t="str">
        <f>Nomenclatura!A265</f>
        <v>Salgar</v>
      </c>
      <c r="C265" s="78" t="str">
        <f t="shared" ref="C265:P265" si="126">IF(C124&gt;C$147,"NO CUMPLE","SI CUMPLE")</f>
        <v>SI CUMPLE</v>
      </c>
      <c r="D265" s="78" t="str">
        <f t="shared" si="126"/>
        <v>SI CUMPLE</v>
      </c>
      <c r="E265" s="78" t="str">
        <f t="shared" si="126"/>
        <v>SI CUMPLE</v>
      </c>
      <c r="F265" s="78" t="str">
        <f t="shared" si="126"/>
        <v>SI CUMPLE</v>
      </c>
      <c r="G265" s="78" t="str">
        <f t="shared" si="126"/>
        <v>SI CUMPLE</v>
      </c>
      <c r="H265" s="78" t="str">
        <f t="shared" si="126"/>
        <v>SI CUMPLE</v>
      </c>
      <c r="I265" s="78" t="str">
        <f t="shared" si="126"/>
        <v>SI CUMPLE</v>
      </c>
      <c r="J265" s="78" t="str">
        <f t="shared" si="126"/>
        <v>SI CUMPLE</v>
      </c>
      <c r="K265" s="78" t="str">
        <f t="shared" si="126"/>
        <v>SI CUMPLE</v>
      </c>
      <c r="L265" s="78" t="str">
        <f t="shared" si="126"/>
        <v>SI CUMPLE</v>
      </c>
      <c r="M265" s="78" t="str">
        <f t="shared" si="126"/>
        <v>SI CUMPLE</v>
      </c>
      <c r="N265" s="78" t="str">
        <f t="shared" si="126"/>
        <v>SI CUMPLE</v>
      </c>
      <c r="O265" s="78" t="str">
        <f t="shared" si="126"/>
        <v>SI CUMPLE</v>
      </c>
      <c r="P265" s="78" t="str">
        <f t="shared" si="126"/>
        <v>SI CUMPLE</v>
      </c>
    </row>
    <row r="266" spans="1:16" x14ac:dyDescent="0.25">
      <c r="A266" s="76" t="str">
        <f>Nomenclatura!A266</f>
        <v>Santa Bárbara</v>
      </c>
      <c r="C266" s="78" t="str">
        <f t="shared" ref="C266:P266" si="127">IF(C125&gt;C$147,"NO CUMPLE","SI CUMPLE")</f>
        <v>SI CUMPLE</v>
      </c>
      <c r="D266" s="78" t="str">
        <f t="shared" si="127"/>
        <v>SI CUMPLE</v>
      </c>
      <c r="E266" s="78" t="str">
        <f t="shared" si="127"/>
        <v>SI CUMPLE</v>
      </c>
      <c r="F266" s="78" t="str">
        <f t="shared" si="127"/>
        <v>SI CUMPLE</v>
      </c>
      <c r="G266" s="78" t="str">
        <f t="shared" si="127"/>
        <v>SI CUMPLE</v>
      </c>
      <c r="H266" s="78" t="str">
        <f t="shared" si="127"/>
        <v>SI CUMPLE</v>
      </c>
      <c r="I266" s="78" t="str">
        <f t="shared" si="127"/>
        <v>SI CUMPLE</v>
      </c>
      <c r="J266" s="78" t="str">
        <f t="shared" si="127"/>
        <v>SI CUMPLE</v>
      </c>
      <c r="K266" s="78" t="str">
        <f t="shared" si="127"/>
        <v>SI CUMPLE</v>
      </c>
      <c r="L266" s="78" t="str">
        <f t="shared" si="127"/>
        <v>SI CUMPLE</v>
      </c>
      <c r="M266" s="78" t="str">
        <f t="shared" si="127"/>
        <v>SI CUMPLE</v>
      </c>
      <c r="N266" s="78" t="str">
        <f t="shared" si="127"/>
        <v>SI CUMPLE</v>
      </c>
      <c r="O266" s="78" t="str">
        <f t="shared" si="127"/>
        <v>SI CUMPLE</v>
      </c>
      <c r="P266" s="78" t="str">
        <f t="shared" si="127"/>
        <v>SI CUMPLE</v>
      </c>
    </row>
    <row r="267" spans="1:16" x14ac:dyDescent="0.25">
      <c r="A267" s="76" t="str">
        <f>Nomenclatura!A267</f>
        <v>Támesis</v>
      </c>
      <c r="C267" s="78" t="str">
        <f t="shared" ref="C267:P267" si="128">IF(C126&gt;C$147,"NO CUMPLE","SI CUMPLE")</f>
        <v>SI CUMPLE</v>
      </c>
      <c r="D267" s="78" t="str">
        <f t="shared" si="128"/>
        <v>SI CUMPLE</v>
      </c>
      <c r="E267" s="78" t="str">
        <f t="shared" si="128"/>
        <v>SI CUMPLE</v>
      </c>
      <c r="F267" s="78" t="str">
        <f t="shared" si="128"/>
        <v>SI CUMPLE</v>
      </c>
      <c r="G267" s="78" t="str">
        <f t="shared" si="128"/>
        <v>SI CUMPLE</v>
      </c>
      <c r="H267" s="78" t="str">
        <f t="shared" si="128"/>
        <v>SI CUMPLE</v>
      </c>
      <c r="I267" s="78" t="str">
        <f t="shared" si="128"/>
        <v>SI CUMPLE</v>
      </c>
      <c r="J267" s="78" t="str">
        <f t="shared" si="128"/>
        <v>SI CUMPLE</v>
      </c>
      <c r="K267" s="78" t="str">
        <f t="shared" si="128"/>
        <v>SI CUMPLE</v>
      </c>
      <c r="L267" s="78" t="str">
        <f t="shared" si="128"/>
        <v>SI CUMPLE</v>
      </c>
      <c r="M267" s="78" t="str">
        <f t="shared" si="128"/>
        <v>SI CUMPLE</v>
      </c>
      <c r="N267" s="78" t="str">
        <f t="shared" si="128"/>
        <v>SI CUMPLE</v>
      </c>
      <c r="O267" s="78" t="str">
        <f t="shared" si="128"/>
        <v>SI CUMPLE</v>
      </c>
      <c r="P267" s="78" t="str">
        <f t="shared" si="128"/>
        <v>SI CUMPLE</v>
      </c>
    </row>
    <row r="268" spans="1:16" x14ac:dyDescent="0.25">
      <c r="A268" s="76" t="str">
        <f>Nomenclatura!A268</f>
        <v>Tarso</v>
      </c>
      <c r="C268" s="78" t="str">
        <f t="shared" ref="C268:P268" si="129">IF(C127&gt;C$147,"NO CUMPLE","SI CUMPLE")</f>
        <v>SI CUMPLE</v>
      </c>
      <c r="D268" s="78" t="str">
        <f t="shared" si="129"/>
        <v>SI CUMPLE</v>
      </c>
      <c r="E268" s="78" t="str">
        <f t="shared" si="129"/>
        <v>SI CUMPLE</v>
      </c>
      <c r="F268" s="78" t="str">
        <f t="shared" si="129"/>
        <v>SI CUMPLE</v>
      </c>
      <c r="G268" s="78" t="str">
        <f t="shared" si="129"/>
        <v>SI CUMPLE</v>
      </c>
      <c r="H268" s="78" t="str">
        <f t="shared" si="129"/>
        <v>SI CUMPLE</v>
      </c>
      <c r="I268" s="78" t="str">
        <f t="shared" si="129"/>
        <v>SI CUMPLE</v>
      </c>
      <c r="J268" s="78" t="str">
        <f t="shared" si="129"/>
        <v>SI CUMPLE</v>
      </c>
      <c r="K268" s="78" t="str">
        <f t="shared" si="129"/>
        <v>SI CUMPLE</v>
      </c>
      <c r="L268" s="78" t="str">
        <f t="shared" si="129"/>
        <v>SI CUMPLE</v>
      </c>
      <c r="M268" s="78" t="str">
        <f t="shared" si="129"/>
        <v>SI CUMPLE</v>
      </c>
      <c r="N268" s="78" t="str">
        <f t="shared" si="129"/>
        <v>SI CUMPLE</v>
      </c>
      <c r="O268" s="78" t="str">
        <f t="shared" si="129"/>
        <v>SI CUMPLE</v>
      </c>
      <c r="P268" s="78" t="str">
        <f t="shared" si="129"/>
        <v>SI CUMPLE</v>
      </c>
    </row>
    <row r="269" spans="1:16" x14ac:dyDescent="0.25">
      <c r="A269" s="76" t="str">
        <f>Nomenclatura!A269</f>
        <v>Titiribí</v>
      </c>
      <c r="C269" s="78" t="str">
        <f t="shared" ref="C269:P269" si="130">IF(C128&gt;C$147,"NO CUMPLE","SI CUMPLE")</f>
        <v>SI CUMPLE</v>
      </c>
      <c r="D269" s="78" t="str">
        <f t="shared" si="130"/>
        <v>SI CUMPLE</v>
      </c>
      <c r="E269" s="78" t="str">
        <f t="shared" si="130"/>
        <v>SI CUMPLE</v>
      </c>
      <c r="F269" s="78" t="str">
        <f t="shared" si="130"/>
        <v>SI CUMPLE</v>
      </c>
      <c r="G269" s="78" t="str">
        <f t="shared" si="130"/>
        <v>SI CUMPLE</v>
      </c>
      <c r="H269" s="78" t="str">
        <f t="shared" si="130"/>
        <v>SI CUMPLE</v>
      </c>
      <c r="I269" s="78" t="str">
        <f t="shared" si="130"/>
        <v>SI CUMPLE</v>
      </c>
      <c r="J269" s="78" t="str">
        <f t="shared" si="130"/>
        <v>SI CUMPLE</v>
      </c>
      <c r="K269" s="78" t="str">
        <f t="shared" si="130"/>
        <v>SI CUMPLE</v>
      </c>
      <c r="L269" s="78" t="str">
        <f t="shared" si="130"/>
        <v>SI CUMPLE</v>
      </c>
      <c r="M269" s="78" t="str">
        <f t="shared" si="130"/>
        <v>SI CUMPLE</v>
      </c>
      <c r="N269" s="78" t="str">
        <f t="shared" si="130"/>
        <v>SI CUMPLE</v>
      </c>
      <c r="O269" s="78" t="str">
        <f t="shared" si="130"/>
        <v>SI CUMPLE</v>
      </c>
      <c r="P269" s="78" t="str">
        <f t="shared" si="130"/>
        <v>SI CUMPLE</v>
      </c>
    </row>
    <row r="270" spans="1:16" x14ac:dyDescent="0.25">
      <c r="A270" s="76" t="str">
        <f>Nomenclatura!A270</f>
        <v>Urrao</v>
      </c>
      <c r="C270" s="78" t="str">
        <f t="shared" ref="C270:P270" si="131">IF(C129&gt;C$147,"NO CUMPLE","SI CUMPLE")</f>
        <v>SI CUMPLE</v>
      </c>
      <c r="D270" s="78" t="str">
        <f t="shared" si="131"/>
        <v>SI CUMPLE</v>
      </c>
      <c r="E270" s="78" t="str">
        <f t="shared" si="131"/>
        <v>SI CUMPLE</v>
      </c>
      <c r="F270" s="78" t="str">
        <f t="shared" si="131"/>
        <v>SI CUMPLE</v>
      </c>
      <c r="G270" s="78" t="str">
        <f t="shared" si="131"/>
        <v>SI CUMPLE</v>
      </c>
      <c r="H270" s="78" t="str">
        <f t="shared" si="131"/>
        <v>SI CUMPLE</v>
      </c>
      <c r="I270" s="78" t="str">
        <f t="shared" si="131"/>
        <v>SI CUMPLE</v>
      </c>
      <c r="J270" s="78" t="str">
        <f t="shared" si="131"/>
        <v>SI CUMPLE</v>
      </c>
      <c r="K270" s="78" t="str">
        <f t="shared" si="131"/>
        <v>SI CUMPLE</v>
      </c>
      <c r="L270" s="78" t="str">
        <f t="shared" si="131"/>
        <v>SI CUMPLE</v>
      </c>
      <c r="M270" s="78" t="str">
        <f t="shared" si="131"/>
        <v>SI CUMPLE</v>
      </c>
      <c r="N270" s="78" t="str">
        <f t="shared" si="131"/>
        <v>SI CUMPLE</v>
      </c>
      <c r="O270" s="78" t="str">
        <f t="shared" si="131"/>
        <v>SI CUMPLE</v>
      </c>
      <c r="P270" s="78" t="str">
        <f t="shared" si="131"/>
        <v>SI CUMPLE</v>
      </c>
    </row>
    <row r="271" spans="1:16" x14ac:dyDescent="0.25">
      <c r="A271" s="76" t="str">
        <f>Nomenclatura!A271</f>
        <v>Valparaíso</v>
      </c>
      <c r="C271" s="78" t="str">
        <f t="shared" ref="C271:P271" si="132">IF(C130&gt;C$147,"NO CUMPLE","SI CUMPLE")</f>
        <v>SI CUMPLE</v>
      </c>
      <c r="D271" s="78" t="str">
        <f t="shared" si="132"/>
        <v>SI CUMPLE</v>
      </c>
      <c r="E271" s="78" t="str">
        <f t="shared" si="132"/>
        <v>SI CUMPLE</v>
      </c>
      <c r="F271" s="78" t="str">
        <f t="shared" si="132"/>
        <v>SI CUMPLE</v>
      </c>
      <c r="G271" s="78" t="str">
        <f t="shared" si="132"/>
        <v>SI CUMPLE</v>
      </c>
      <c r="H271" s="78" t="str">
        <f t="shared" si="132"/>
        <v>SI CUMPLE</v>
      </c>
      <c r="I271" s="78" t="str">
        <f t="shared" si="132"/>
        <v>SI CUMPLE</v>
      </c>
      <c r="J271" s="78" t="str">
        <f t="shared" si="132"/>
        <v>SI CUMPLE</v>
      </c>
      <c r="K271" s="78" t="str">
        <f t="shared" si="132"/>
        <v>SI CUMPLE</v>
      </c>
      <c r="L271" s="78" t="str">
        <f t="shared" si="132"/>
        <v>SI CUMPLE</v>
      </c>
      <c r="M271" s="78" t="str">
        <f t="shared" si="132"/>
        <v>SI CUMPLE</v>
      </c>
      <c r="N271" s="78" t="str">
        <f t="shared" si="132"/>
        <v>SI CUMPLE</v>
      </c>
      <c r="O271" s="78" t="str">
        <f t="shared" si="132"/>
        <v>SI CUMPLE</v>
      </c>
      <c r="P271" s="78" t="str">
        <f t="shared" si="132"/>
        <v>SI CUMPLE</v>
      </c>
    </row>
    <row r="272" spans="1:16" x14ac:dyDescent="0.25">
      <c r="A272" s="76" t="str">
        <f>Nomenclatura!A272</f>
        <v>Venecia</v>
      </c>
      <c r="C272" s="78" t="str">
        <f t="shared" ref="C272:P272" si="133">IF(C131&gt;C$147,"NO CUMPLE","SI CUMPLE")</f>
        <v>SI CUMPLE</v>
      </c>
      <c r="D272" s="78" t="str">
        <f t="shared" si="133"/>
        <v>SI CUMPLE</v>
      </c>
      <c r="E272" s="78" t="str">
        <f t="shared" si="133"/>
        <v>SI CUMPLE</v>
      </c>
      <c r="F272" s="78" t="str">
        <f t="shared" si="133"/>
        <v>SI CUMPLE</v>
      </c>
      <c r="G272" s="78" t="str">
        <f t="shared" si="133"/>
        <v>SI CUMPLE</v>
      </c>
      <c r="H272" s="78" t="str">
        <f t="shared" si="133"/>
        <v>SI CUMPLE</v>
      </c>
      <c r="I272" s="78" t="str">
        <f t="shared" si="133"/>
        <v>SI CUMPLE</v>
      </c>
      <c r="J272" s="78" t="str">
        <f t="shared" si="133"/>
        <v>SI CUMPLE</v>
      </c>
      <c r="K272" s="78" t="str">
        <f t="shared" si="133"/>
        <v>SI CUMPLE</v>
      </c>
      <c r="L272" s="78" t="str">
        <f t="shared" si="133"/>
        <v>SI CUMPLE</v>
      </c>
      <c r="M272" s="78" t="str">
        <f t="shared" si="133"/>
        <v>SI CUMPLE</v>
      </c>
      <c r="N272" s="78" t="str">
        <f t="shared" si="133"/>
        <v>SI CUMPLE</v>
      </c>
      <c r="O272" s="78" t="str">
        <f t="shared" si="133"/>
        <v>SI CUMPLE</v>
      </c>
      <c r="P272" s="78" t="str">
        <f t="shared" si="133"/>
        <v>SI CUMPLE</v>
      </c>
    </row>
  </sheetData>
  <autoFilter ref="C146:P146"/>
  <mergeCells count="11">
    <mergeCell ref="A1:H1"/>
    <mergeCell ref="A3:H3"/>
    <mergeCell ref="A4:H4"/>
    <mergeCell ref="A5:A6"/>
    <mergeCell ref="B5:B6"/>
    <mergeCell ref="C5:P5"/>
    <mergeCell ref="B139:H139"/>
    <mergeCell ref="B140:H140"/>
    <mergeCell ref="E141:H141"/>
    <mergeCell ref="E142:H142"/>
    <mergeCell ref="A143:H143"/>
  </mergeCells>
  <hyperlinks>
    <hyperlink ref="B14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="80" zoomScaleNormal="80" workbookViewId="0">
      <pane xSplit="2" ySplit="6" topLeftCell="K108" activePane="bottomRight" state="frozen"/>
      <selection pane="topRight" activeCell="C1" sqref="C1"/>
      <selection pane="bottomLeft" activeCell="A7" sqref="A7"/>
      <selection pane="bottomRight" activeCell="Q7" sqref="Q7:Q131"/>
    </sheetView>
  </sheetViews>
  <sheetFormatPr baseColWidth="10" defaultColWidth="11.54296875" defaultRowHeight="15" x14ac:dyDescent="0.25"/>
  <cols>
    <col min="1" max="1" width="21" style="28" customWidth="1"/>
    <col min="2" max="2" width="10.36328125" style="49" bestFit="1" customWidth="1"/>
    <col min="3" max="3" width="20.54296875" style="27" customWidth="1"/>
    <col min="4" max="4" width="31" style="50" customWidth="1"/>
    <col min="5" max="5" width="24.08984375" style="27" customWidth="1"/>
    <col min="6" max="6" width="26.90625" style="27" customWidth="1"/>
    <col min="7" max="8" width="20.453125" style="27" customWidth="1"/>
    <col min="9" max="10" width="24.54296875" style="27" customWidth="1"/>
    <col min="11" max="12" width="18.54296875" style="27" customWidth="1"/>
    <col min="13" max="13" width="25.1796875" style="27" customWidth="1"/>
    <col min="14" max="14" width="29.90625" style="27" customWidth="1"/>
    <col min="15" max="15" width="17.08984375" style="27" bestFit="1" customWidth="1"/>
    <col min="16" max="16" width="11.453125" style="27" bestFit="1" customWidth="1"/>
    <col min="17" max="17" width="13.81640625" style="27" bestFit="1" customWidth="1"/>
    <col min="18" max="18" width="12.36328125" style="27" bestFit="1" customWidth="1"/>
    <col min="19" max="19" width="14.90625" style="27" bestFit="1" customWidth="1"/>
    <col min="20" max="16384" width="11.54296875" style="28"/>
  </cols>
  <sheetData>
    <row r="1" spans="1:19" ht="15.6" x14ac:dyDescent="0.25">
      <c r="A1" s="211" t="s">
        <v>0</v>
      </c>
      <c r="B1" s="211"/>
      <c r="C1" s="211"/>
      <c r="D1" s="211"/>
      <c r="E1" s="211"/>
      <c r="F1" s="211"/>
      <c r="G1" s="211"/>
      <c r="H1" s="211"/>
    </row>
    <row r="2" spans="1:19" ht="15.6" x14ac:dyDescent="0.25">
      <c r="A2" s="29" t="s">
        <v>165</v>
      </c>
      <c r="B2" s="30"/>
      <c r="C2" s="31"/>
      <c r="D2" s="31"/>
      <c r="E2" s="31"/>
    </row>
    <row r="3" spans="1:19" ht="21" x14ac:dyDescent="0.25">
      <c r="A3" s="212" t="s">
        <v>2</v>
      </c>
      <c r="B3" s="212"/>
      <c r="C3" s="212"/>
      <c r="D3" s="212"/>
      <c r="E3" s="212"/>
      <c r="F3" s="212"/>
      <c r="G3" s="212"/>
      <c r="H3" s="212"/>
    </row>
    <row r="4" spans="1:19" ht="15.6" x14ac:dyDescent="0.25">
      <c r="A4" s="211" t="s">
        <v>3</v>
      </c>
      <c r="B4" s="211"/>
      <c r="C4" s="211"/>
      <c r="D4" s="211"/>
      <c r="E4" s="211"/>
      <c r="F4" s="211"/>
      <c r="G4" s="211"/>
      <c r="H4" s="211"/>
    </row>
    <row r="5" spans="1:19" ht="15.75" customHeight="1" x14ac:dyDescent="0.3">
      <c r="A5" s="213" t="s">
        <v>4</v>
      </c>
      <c r="B5" s="213" t="s">
        <v>5</v>
      </c>
      <c r="C5" s="214" t="s">
        <v>6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32"/>
      <c r="R5" s="32"/>
      <c r="S5" s="32"/>
    </row>
    <row r="6" spans="1:19" ht="46.8" x14ac:dyDescent="0.25">
      <c r="A6" s="213"/>
      <c r="B6" s="213"/>
      <c r="C6" s="33" t="s">
        <v>7</v>
      </c>
      <c r="D6" s="34" t="s">
        <v>8</v>
      </c>
      <c r="E6" s="33" t="s">
        <v>9</v>
      </c>
      <c r="F6" s="33" t="s">
        <v>10</v>
      </c>
      <c r="G6" s="35" t="s">
        <v>11</v>
      </c>
      <c r="H6" s="35" t="s">
        <v>12</v>
      </c>
      <c r="I6" s="33" t="s">
        <v>13</v>
      </c>
      <c r="J6" s="33" t="s">
        <v>14</v>
      </c>
      <c r="K6" s="33" t="s">
        <v>15</v>
      </c>
      <c r="L6" s="33" t="s">
        <v>16</v>
      </c>
      <c r="M6" s="33" t="s">
        <v>17</v>
      </c>
      <c r="N6" s="33" t="s">
        <v>18</v>
      </c>
      <c r="O6" s="33" t="s">
        <v>19</v>
      </c>
      <c r="P6" s="33" t="s">
        <v>20</v>
      </c>
      <c r="Q6" s="36" t="s">
        <v>21</v>
      </c>
      <c r="R6" s="33" t="s">
        <v>22</v>
      </c>
      <c r="S6" s="33" t="s">
        <v>23</v>
      </c>
    </row>
    <row r="7" spans="1:19" ht="15.75" customHeight="1" x14ac:dyDescent="0.25">
      <c r="A7" s="37" t="s">
        <v>24</v>
      </c>
      <c r="B7" s="38">
        <v>1</v>
      </c>
      <c r="C7" s="39">
        <v>1218500</v>
      </c>
      <c r="D7" s="39">
        <v>511500</v>
      </c>
      <c r="E7" s="39">
        <v>631500</v>
      </c>
      <c r="F7" s="39">
        <v>1000</v>
      </c>
      <c r="G7" s="39">
        <v>1000</v>
      </c>
      <c r="H7" s="39">
        <v>1000</v>
      </c>
      <c r="I7" s="39">
        <v>350000</v>
      </c>
      <c r="J7" s="39">
        <v>140000</v>
      </c>
      <c r="K7" s="39">
        <v>1000</v>
      </c>
      <c r="L7" s="39">
        <v>150000</v>
      </c>
      <c r="M7" s="39">
        <v>8000000</v>
      </c>
      <c r="N7" s="39">
        <v>5000</v>
      </c>
      <c r="O7" s="39">
        <v>1500000</v>
      </c>
      <c r="P7" s="39">
        <v>230000</v>
      </c>
      <c r="Q7" s="40">
        <f t="shared" ref="Q7:Q38" si="0">SUM(C7:P7)</f>
        <v>12740500</v>
      </c>
      <c r="R7" s="40">
        <f>Q7*19%</f>
        <v>2420695</v>
      </c>
      <c r="S7" s="40">
        <f>Q7+R7</f>
        <v>15161195</v>
      </c>
    </row>
    <row r="8" spans="1:19" x14ac:dyDescent="0.25">
      <c r="A8" s="37" t="s">
        <v>25</v>
      </c>
      <c r="B8" s="38">
        <v>1</v>
      </c>
      <c r="C8" s="39">
        <v>1218500</v>
      </c>
      <c r="D8" s="39">
        <v>511500</v>
      </c>
      <c r="E8" s="39">
        <v>631500</v>
      </c>
      <c r="F8" s="39">
        <v>1000</v>
      </c>
      <c r="G8" s="39">
        <v>1000</v>
      </c>
      <c r="H8" s="39">
        <v>1000</v>
      </c>
      <c r="I8" s="39">
        <v>350000</v>
      </c>
      <c r="J8" s="39">
        <v>140000</v>
      </c>
      <c r="K8" s="39">
        <v>1000</v>
      </c>
      <c r="L8" s="39">
        <v>150000</v>
      </c>
      <c r="M8" s="39">
        <v>8000000</v>
      </c>
      <c r="N8" s="39">
        <v>5000</v>
      </c>
      <c r="O8" s="39">
        <v>1500000</v>
      </c>
      <c r="P8" s="39">
        <v>230000</v>
      </c>
      <c r="Q8" s="40">
        <f t="shared" si="0"/>
        <v>12740500</v>
      </c>
      <c r="R8" s="40">
        <f t="shared" ref="R8:R71" si="1">Q8*19%</f>
        <v>2420695</v>
      </c>
      <c r="S8" s="40">
        <f t="shared" ref="S8:S71" si="2">Q8+R8</f>
        <v>15161195</v>
      </c>
    </row>
    <row r="9" spans="1:19" ht="15.75" customHeight="1" x14ac:dyDescent="0.25">
      <c r="A9" s="37" t="s">
        <v>26</v>
      </c>
      <c r="B9" s="38">
        <v>1</v>
      </c>
      <c r="C9" s="39">
        <v>1218500</v>
      </c>
      <c r="D9" s="39">
        <v>511500</v>
      </c>
      <c r="E9" s="39">
        <v>631500</v>
      </c>
      <c r="F9" s="39">
        <v>1000</v>
      </c>
      <c r="G9" s="39">
        <v>1000</v>
      </c>
      <c r="H9" s="39">
        <v>1000</v>
      </c>
      <c r="I9" s="39">
        <v>350000</v>
      </c>
      <c r="J9" s="39">
        <v>140000</v>
      </c>
      <c r="K9" s="39">
        <v>1000</v>
      </c>
      <c r="L9" s="39">
        <v>150000</v>
      </c>
      <c r="M9" s="39">
        <v>8000000</v>
      </c>
      <c r="N9" s="39">
        <v>5000</v>
      </c>
      <c r="O9" s="39">
        <v>1500000</v>
      </c>
      <c r="P9" s="39">
        <v>230000</v>
      </c>
      <c r="Q9" s="40">
        <f t="shared" si="0"/>
        <v>12740500</v>
      </c>
      <c r="R9" s="40">
        <f t="shared" si="1"/>
        <v>2420695</v>
      </c>
      <c r="S9" s="40">
        <f t="shared" si="2"/>
        <v>15161195</v>
      </c>
    </row>
    <row r="10" spans="1:19" x14ac:dyDescent="0.25">
      <c r="A10" s="37" t="s">
        <v>27</v>
      </c>
      <c r="B10" s="38">
        <v>1</v>
      </c>
      <c r="C10" s="39">
        <v>1218500</v>
      </c>
      <c r="D10" s="39">
        <v>511500</v>
      </c>
      <c r="E10" s="39">
        <v>631500</v>
      </c>
      <c r="F10" s="39">
        <v>1000</v>
      </c>
      <c r="G10" s="39">
        <v>1000</v>
      </c>
      <c r="H10" s="39">
        <v>1000</v>
      </c>
      <c r="I10" s="39">
        <v>350000</v>
      </c>
      <c r="J10" s="39">
        <v>140000</v>
      </c>
      <c r="K10" s="39">
        <v>1000</v>
      </c>
      <c r="L10" s="39">
        <v>150000</v>
      </c>
      <c r="M10" s="39">
        <v>8000000</v>
      </c>
      <c r="N10" s="39">
        <v>5000</v>
      </c>
      <c r="O10" s="39">
        <v>1500000</v>
      </c>
      <c r="P10" s="39">
        <v>230000</v>
      </c>
      <c r="Q10" s="40">
        <f t="shared" si="0"/>
        <v>12740500</v>
      </c>
      <c r="R10" s="40">
        <f t="shared" si="1"/>
        <v>2420695</v>
      </c>
      <c r="S10" s="40">
        <f t="shared" si="2"/>
        <v>15161195</v>
      </c>
    </row>
    <row r="11" spans="1:19" ht="15.75" customHeight="1" x14ac:dyDescent="0.25">
      <c r="A11" s="37" t="s">
        <v>28</v>
      </c>
      <c r="B11" s="38">
        <v>1</v>
      </c>
      <c r="C11" s="39">
        <v>1218500</v>
      </c>
      <c r="D11" s="39">
        <v>511500</v>
      </c>
      <c r="E11" s="39">
        <v>631500</v>
      </c>
      <c r="F11" s="39">
        <v>1000</v>
      </c>
      <c r="G11" s="39">
        <v>1000</v>
      </c>
      <c r="H11" s="39">
        <v>1000</v>
      </c>
      <c r="I11" s="39">
        <v>350000</v>
      </c>
      <c r="J11" s="39">
        <v>140000</v>
      </c>
      <c r="K11" s="39">
        <v>1000</v>
      </c>
      <c r="L11" s="39">
        <v>150000</v>
      </c>
      <c r="M11" s="39">
        <v>8000000</v>
      </c>
      <c r="N11" s="39">
        <v>5000</v>
      </c>
      <c r="O11" s="39">
        <v>1500000</v>
      </c>
      <c r="P11" s="39">
        <v>230000</v>
      </c>
      <c r="Q11" s="40">
        <f t="shared" si="0"/>
        <v>12740500</v>
      </c>
      <c r="R11" s="40">
        <f t="shared" si="1"/>
        <v>2420695</v>
      </c>
      <c r="S11" s="40">
        <f t="shared" si="2"/>
        <v>15161195</v>
      </c>
    </row>
    <row r="12" spans="1:19" x14ac:dyDescent="0.25">
      <c r="A12" s="37" t="s">
        <v>29</v>
      </c>
      <c r="B12" s="38">
        <v>1</v>
      </c>
      <c r="C12" s="39">
        <v>1218500</v>
      </c>
      <c r="D12" s="39">
        <v>511500</v>
      </c>
      <c r="E12" s="39">
        <v>631500</v>
      </c>
      <c r="F12" s="39">
        <v>1000</v>
      </c>
      <c r="G12" s="39">
        <v>1000</v>
      </c>
      <c r="H12" s="39">
        <v>1000</v>
      </c>
      <c r="I12" s="39">
        <v>350000</v>
      </c>
      <c r="J12" s="39">
        <v>140000</v>
      </c>
      <c r="K12" s="39">
        <v>1000</v>
      </c>
      <c r="L12" s="39">
        <v>150000</v>
      </c>
      <c r="M12" s="39">
        <v>8000000</v>
      </c>
      <c r="N12" s="39">
        <v>5000</v>
      </c>
      <c r="O12" s="39">
        <v>1500000</v>
      </c>
      <c r="P12" s="39">
        <v>230000</v>
      </c>
      <c r="Q12" s="40">
        <f t="shared" si="0"/>
        <v>12740500</v>
      </c>
      <c r="R12" s="40">
        <f t="shared" si="1"/>
        <v>2420695</v>
      </c>
      <c r="S12" s="40">
        <f t="shared" si="2"/>
        <v>15161195</v>
      </c>
    </row>
    <row r="13" spans="1:19" ht="15.75" customHeight="1" x14ac:dyDescent="0.25">
      <c r="A13" s="37" t="s">
        <v>30</v>
      </c>
      <c r="B13" s="38">
        <v>1</v>
      </c>
      <c r="C13" s="39">
        <v>1218500</v>
      </c>
      <c r="D13" s="39">
        <v>511500</v>
      </c>
      <c r="E13" s="39">
        <v>631500</v>
      </c>
      <c r="F13" s="39">
        <v>1000</v>
      </c>
      <c r="G13" s="39">
        <v>1000</v>
      </c>
      <c r="H13" s="39">
        <v>1000</v>
      </c>
      <c r="I13" s="39">
        <v>350000</v>
      </c>
      <c r="J13" s="39">
        <v>140000</v>
      </c>
      <c r="K13" s="39">
        <v>1000</v>
      </c>
      <c r="L13" s="39">
        <v>150000</v>
      </c>
      <c r="M13" s="39">
        <v>8000000</v>
      </c>
      <c r="N13" s="39">
        <v>5000</v>
      </c>
      <c r="O13" s="39">
        <v>1500000</v>
      </c>
      <c r="P13" s="39">
        <v>230000</v>
      </c>
      <c r="Q13" s="40">
        <f t="shared" si="0"/>
        <v>12740500</v>
      </c>
      <c r="R13" s="40">
        <f t="shared" si="1"/>
        <v>2420695</v>
      </c>
      <c r="S13" s="40">
        <f t="shared" si="2"/>
        <v>15161195</v>
      </c>
    </row>
    <row r="14" spans="1:19" ht="15.75" customHeight="1" x14ac:dyDescent="0.25">
      <c r="A14" s="37" t="s">
        <v>31</v>
      </c>
      <c r="B14" s="38">
        <v>1</v>
      </c>
      <c r="C14" s="39">
        <v>1218500</v>
      </c>
      <c r="D14" s="39">
        <v>511500</v>
      </c>
      <c r="E14" s="39">
        <v>631500</v>
      </c>
      <c r="F14" s="39">
        <v>1000</v>
      </c>
      <c r="G14" s="39">
        <v>1000</v>
      </c>
      <c r="H14" s="39">
        <v>1000</v>
      </c>
      <c r="I14" s="39">
        <v>350000</v>
      </c>
      <c r="J14" s="39">
        <v>140000</v>
      </c>
      <c r="K14" s="39">
        <v>1000</v>
      </c>
      <c r="L14" s="39">
        <v>150000</v>
      </c>
      <c r="M14" s="39">
        <v>8000000</v>
      </c>
      <c r="N14" s="39">
        <v>5000</v>
      </c>
      <c r="O14" s="39">
        <v>1500000</v>
      </c>
      <c r="P14" s="39">
        <v>230000</v>
      </c>
      <c r="Q14" s="40">
        <f t="shared" si="0"/>
        <v>12740500</v>
      </c>
      <c r="R14" s="40">
        <f t="shared" si="1"/>
        <v>2420695</v>
      </c>
      <c r="S14" s="40">
        <f t="shared" si="2"/>
        <v>15161195</v>
      </c>
    </row>
    <row r="15" spans="1:19" ht="15.75" customHeight="1" x14ac:dyDescent="0.25">
      <c r="A15" s="37" t="s">
        <v>32</v>
      </c>
      <c r="B15" s="38">
        <v>1</v>
      </c>
      <c r="C15" s="39">
        <v>1218500</v>
      </c>
      <c r="D15" s="39">
        <v>511500</v>
      </c>
      <c r="E15" s="39">
        <v>631500</v>
      </c>
      <c r="F15" s="39">
        <v>1000</v>
      </c>
      <c r="G15" s="39">
        <v>1000</v>
      </c>
      <c r="H15" s="39">
        <v>1000</v>
      </c>
      <c r="I15" s="39">
        <v>350000</v>
      </c>
      <c r="J15" s="39">
        <v>140000</v>
      </c>
      <c r="K15" s="39">
        <v>1000</v>
      </c>
      <c r="L15" s="39">
        <v>150000</v>
      </c>
      <c r="M15" s="39">
        <v>8000000</v>
      </c>
      <c r="N15" s="39">
        <v>5000</v>
      </c>
      <c r="O15" s="39">
        <v>1500000</v>
      </c>
      <c r="P15" s="39">
        <v>230000</v>
      </c>
      <c r="Q15" s="40">
        <f t="shared" si="0"/>
        <v>12740500</v>
      </c>
      <c r="R15" s="40">
        <f t="shared" si="1"/>
        <v>2420695</v>
      </c>
      <c r="S15" s="40">
        <f t="shared" si="2"/>
        <v>15161195</v>
      </c>
    </row>
    <row r="16" spans="1:19" x14ac:dyDescent="0.25">
      <c r="A16" s="37" t="s">
        <v>33</v>
      </c>
      <c r="B16" s="38">
        <v>1</v>
      </c>
      <c r="C16" s="39">
        <v>1218500</v>
      </c>
      <c r="D16" s="39">
        <v>511500</v>
      </c>
      <c r="E16" s="39">
        <v>631500</v>
      </c>
      <c r="F16" s="39">
        <v>1000</v>
      </c>
      <c r="G16" s="39">
        <v>1000</v>
      </c>
      <c r="H16" s="39">
        <v>1000</v>
      </c>
      <c r="I16" s="39">
        <v>350000</v>
      </c>
      <c r="J16" s="39">
        <v>140000</v>
      </c>
      <c r="K16" s="39">
        <v>1000</v>
      </c>
      <c r="L16" s="39">
        <v>150000</v>
      </c>
      <c r="M16" s="39">
        <v>8000000</v>
      </c>
      <c r="N16" s="39">
        <v>5000</v>
      </c>
      <c r="O16" s="39">
        <v>1500000</v>
      </c>
      <c r="P16" s="39">
        <v>230000</v>
      </c>
      <c r="Q16" s="40">
        <f t="shared" si="0"/>
        <v>12740500</v>
      </c>
      <c r="R16" s="40">
        <f t="shared" si="1"/>
        <v>2420695</v>
      </c>
      <c r="S16" s="40">
        <f t="shared" si="2"/>
        <v>15161195</v>
      </c>
    </row>
    <row r="17" spans="1:19" ht="15.75" customHeight="1" x14ac:dyDescent="0.25">
      <c r="A17" s="37" t="s">
        <v>34</v>
      </c>
      <c r="B17" s="38">
        <v>1</v>
      </c>
      <c r="C17" s="39">
        <v>1218500</v>
      </c>
      <c r="D17" s="39">
        <v>511500</v>
      </c>
      <c r="E17" s="39">
        <v>631500</v>
      </c>
      <c r="F17" s="39">
        <v>1000</v>
      </c>
      <c r="G17" s="39">
        <v>1000</v>
      </c>
      <c r="H17" s="39">
        <v>1000</v>
      </c>
      <c r="I17" s="39">
        <v>350000</v>
      </c>
      <c r="J17" s="39">
        <v>140000</v>
      </c>
      <c r="K17" s="39">
        <v>1000</v>
      </c>
      <c r="L17" s="39">
        <v>150000</v>
      </c>
      <c r="M17" s="39">
        <v>8000000</v>
      </c>
      <c r="N17" s="39">
        <v>5000</v>
      </c>
      <c r="O17" s="39">
        <v>1500000</v>
      </c>
      <c r="P17" s="39">
        <v>230000</v>
      </c>
      <c r="Q17" s="40">
        <f t="shared" si="0"/>
        <v>12740500</v>
      </c>
      <c r="R17" s="40">
        <f t="shared" si="1"/>
        <v>2420695</v>
      </c>
      <c r="S17" s="40">
        <f t="shared" si="2"/>
        <v>15161195</v>
      </c>
    </row>
    <row r="18" spans="1:19" ht="15.75" customHeight="1" x14ac:dyDescent="0.25">
      <c r="A18" s="37" t="s">
        <v>35</v>
      </c>
      <c r="B18" s="38">
        <v>1</v>
      </c>
      <c r="C18" s="39">
        <v>1218500</v>
      </c>
      <c r="D18" s="39">
        <v>511500</v>
      </c>
      <c r="E18" s="39">
        <v>631500</v>
      </c>
      <c r="F18" s="39">
        <v>1000</v>
      </c>
      <c r="G18" s="39">
        <v>1000</v>
      </c>
      <c r="H18" s="39">
        <v>1000</v>
      </c>
      <c r="I18" s="39">
        <v>350000</v>
      </c>
      <c r="J18" s="39">
        <v>140000</v>
      </c>
      <c r="K18" s="39">
        <v>1000</v>
      </c>
      <c r="L18" s="39">
        <v>150000</v>
      </c>
      <c r="M18" s="39">
        <v>8000000</v>
      </c>
      <c r="N18" s="39">
        <v>5000</v>
      </c>
      <c r="O18" s="39">
        <v>1500000</v>
      </c>
      <c r="P18" s="39">
        <v>230000</v>
      </c>
      <c r="Q18" s="40">
        <f t="shared" si="0"/>
        <v>12740500</v>
      </c>
      <c r="R18" s="40">
        <f t="shared" si="1"/>
        <v>2420695</v>
      </c>
      <c r="S18" s="40">
        <f t="shared" si="2"/>
        <v>15161195</v>
      </c>
    </row>
    <row r="19" spans="1:19" ht="15.75" customHeight="1" x14ac:dyDescent="0.25">
      <c r="A19" s="37" t="s">
        <v>36</v>
      </c>
      <c r="B19" s="38">
        <v>1</v>
      </c>
      <c r="C19" s="39">
        <v>1218500</v>
      </c>
      <c r="D19" s="39">
        <v>511500</v>
      </c>
      <c r="E19" s="39">
        <v>631500</v>
      </c>
      <c r="F19" s="39">
        <v>1000</v>
      </c>
      <c r="G19" s="39">
        <v>1000</v>
      </c>
      <c r="H19" s="39">
        <v>1000</v>
      </c>
      <c r="I19" s="39">
        <v>350000</v>
      </c>
      <c r="J19" s="39">
        <v>140000</v>
      </c>
      <c r="K19" s="39">
        <v>1000</v>
      </c>
      <c r="L19" s="39">
        <v>150000</v>
      </c>
      <c r="M19" s="39">
        <v>8000000</v>
      </c>
      <c r="N19" s="39">
        <v>5000</v>
      </c>
      <c r="O19" s="39">
        <v>1500000</v>
      </c>
      <c r="P19" s="39">
        <v>230000</v>
      </c>
      <c r="Q19" s="40">
        <f t="shared" si="0"/>
        <v>12740500</v>
      </c>
      <c r="R19" s="40">
        <f t="shared" si="1"/>
        <v>2420695</v>
      </c>
      <c r="S19" s="40">
        <f t="shared" si="2"/>
        <v>15161195</v>
      </c>
    </row>
    <row r="20" spans="1:19" ht="15.75" customHeight="1" x14ac:dyDescent="0.25">
      <c r="A20" s="37" t="s">
        <v>37</v>
      </c>
      <c r="B20" s="38">
        <v>1</v>
      </c>
      <c r="C20" s="39">
        <v>1218500</v>
      </c>
      <c r="D20" s="39">
        <v>511500</v>
      </c>
      <c r="E20" s="39">
        <v>631500</v>
      </c>
      <c r="F20" s="39">
        <v>1000</v>
      </c>
      <c r="G20" s="39">
        <v>1000</v>
      </c>
      <c r="H20" s="39">
        <v>1000</v>
      </c>
      <c r="I20" s="39">
        <v>350000</v>
      </c>
      <c r="J20" s="39">
        <v>140000</v>
      </c>
      <c r="K20" s="39">
        <v>1000</v>
      </c>
      <c r="L20" s="39">
        <v>150000</v>
      </c>
      <c r="M20" s="39">
        <v>8000000</v>
      </c>
      <c r="N20" s="39">
        <v>5000</v>
      </c>
      <c r="O20" s="39">
        <v>1500000</v>
      </c>
      <c r="P20" s="39">
        <v>230000</v>
      </c>
      <c r="Q20" s="40">
        <f t="shared" si="0"/>
        <v>12740500</v>
      </c>
      <c r="R20" s="40">
        <f t="shared" si="1"/>
        <v>2420695</v>
      </c>
      <c r="S20" s="40">
        <f t="shared" si="2"/>
        <v>15161195</v>
      </c>
    </row>
    <row r="21" spans="1:19" ht="15.75" customHeight="1" x14ac:dyDescent="0.25">
      <c r="A21" s="37" t="s">
        <v>38</v>
      </c>
      <c r="B21" s="38">
        <v>1</v>
      </c>
      <c r="C21" s="39">
        <v>1218500</v>
      </c>
      <c r="D21" s="39">
        <v>511500</v>
      </c>
      <c r="E21" s="39">
        <v>631500</v>
      </c>
      <c r="F21" s="39">
        <v>1000</v>
      </c>
      <c r="G21" s="39">
        <v>1000</v>
      </c>
      <c r="H21" s="39">
        <v>1000</v>
      </c>
      <c r="I21" s="39">
        <v>350000</v>
      </c>
      <c r="J21" s="39">
        <v>140000</v>
      </c>
      <c r="K21" s="39">
        <v>1000</v>
      </c>
      <c r="L21" s="39">
        <v>150000</v>
      </c>
      <c r="M21" s="39">
        <v>8000000</v>
      </c>
      <c r="N21" s="39">
        <v>5000</v>
      </c>
      <c r="O21" s="39">
        <v>1500000</v>
      </c>
      <c r="P21" s="39">
        <v>230000</v>
      </c>
      <c r="Q21" s="40">
        <f t="shared" si="0"/>
        <v>12740500</v>
      </c>
      <c r="R21" s="40">
        <f t="shared" si="1"/>
        <v>2420695</v>
      </c>
      <c r="S21" s="40">
        <f t="shared" si="2"/>
        <v>15161195</v>
      </c>
    </row>
    <row r="22" spans="1:19" x14ac:dyDescent="0.25">
      <c r="A22" s="37" t="s">
        <v>39</v>
      </c>
      <c r="B22" s="38">
        <v>1</v>
      </c>
      <c r="C22" s="39">
        <v>1218500</v>
      </c>
      <c r="D22" s="39">
        <v>511500</v>
      </c>
      <c r="E22" s="39">
        <v>631500</v>
      </c>
      <c r="F22" s="39">
        <v>1000</v>
      </c>
      <c r="G22" s="39">
        <v>1000</v>
      </c>
      <c r="H22" s="39">
        <v>1000</v>
      </c>
      <c r="I22" s="39">
        <v>350000</v>
      </c>
      <c r="J22" s="39">
        <v>140000</v>
      </c>
      <c r="K22" s="39">
        <v>1000</v>
      </c>
      <c r="L22" s="39">
        <v>150000</v>
      </c>
      <c r="M22" s="39">
        <v>8000000</v>
      </c>
      <c r="N22" s="39">
        <v>5000</v>
      </c>
      <c r="O22" s="39">
        <v>1500000</v>
      </c>
      <c r="P22" s="39">
        <v>230000</v>
      </c>
      <c r="Q22" s="40">
        <f t="shared" ref="Q22:Q27" si="3">SUM(C22:P22)</f>
        <v>12740500</v>
      </c>
      <c r="R22" s="40">
        <f t="shared" si="1"/>
        <v>2420695</v>
      </c>
      <c r="S22" s="40">
        <f t="shared" si="2"/>
        <v>15161195</v>
      </c>
    </row>
    <row r="23" spans="1:19" ht="15.75" customHeight="1" x14ac:dyDescent="0.25">
      <c r="A23" s="37" t="s">
        <v>40</v>
      </c>
      <c r="B23" s="38">
        <v>1</v>
      </c>
      <c r="C23" s="39">
        <v>1218500</v>
      </c>
      <c r="D23" s="39">
        <v>511500</v>
      </c>
      <c r="E23" s="39">
        <v>631500</v>
      </c>
      <c r="F23" s="39">
        <v>1000</v>
      </c>
      <c r="G23" s="39">
        <v>1000</v>
      </c>
      <c r="H23" s="39">
        <v>1000</v>
      </c>
      <c r="I23" s="39">
        <v>350000</v>
      </c>
      <c r="J23" s="39">
        <v>140000</v>
      </c>
      <c r="K23" s="39">
        <v>1000</v>
      </c>
      <c r="L23" s="39">
        <v>150000</v>
      </c>
      <c r="M23" s="39">
        <v>8000000</v>
      </c>
      <c r="N23" s="39">
        <v>5000</v>
      </c>
      <c r="O23" s="39">
        <v>1500000</v>
      </c>
      <c r="P23" s="39">
        <v>230000</v>
      </c>
      <c r="Q23" s="40">
        <f t="shared" si="3"/>
        <v>12740500</v>
      </c>
      <c r="R23" s="40">
        <f t="shared" si="1"/>
        <v>2420695</v>
      </c>
      <c r="S23" s="40">
        <f t="shared" si="2"/>
        <v>15161195</v>
      </c>
    </row>
    <row r="24" spans="1:19" x14ac:dyDescent="0.25">
      <c r="A24" s="37" t="s">
        <v>41</v>
      </c>
      <c r="B24" s="38">
        <v>1</v>
      </c>
      <c r="C24" s="39">
        <v>1218500</v>
      </c>
      <c r="D24" s="39">
        <v>511500</v>
      </c>
      <c r="E24" s="39">
        <v>631500</v>
      </c>
      <c r="F24" s="39">
        <v>1000</v>
      </c>
      <c r="G24" s="39">
        <v>1000</v>
      </c>
      <c r="H24" s="39">
        <v>1000</v>
      </c>
      <c r="I24" s="39">
        <v>350000</v>
      </c>
      <c r="J24" s="39">
        <v>140000</v>
      </c>
      <c r="K24" s="39">
        <v>1000</v>
      </c>
      <c r="L24" s="39">
        <v>150000</v>
      </c>
      <c r="M24" s="39">
        <v>8000000</v>
      </c>
      <c r="N24" s="39">
        <v>5000</v>
      </c>
      <c r="O24" s="39">
        <v>1500000</v>
      </c>
      <c r="P24" s="39">
        <v>230000</v>
      </c>
      <c r="Q24" s="40">
        <f t="shared" si="3"/>
        <v>12740500</v>
      </c>
      <c r="R24" s="40">
        <f t="shared" si="1"/>
        <v>2420695</v>
      </c>
      <c r="S24" s="40">
        <f t="shared" si="2"/>
        <v>15161195</v>
      </c>
    </row>
    <row r="25" spans="1:19" x14ac:dyDescent="0.25">
      <c r="A25" s="37" t="s">
        <v>42</v>
      </c>
      <c r="B25" s="38">
        <v>1</v>
      </c>
      <c r="C25" s="39">
        <v>1218500</v>
      </c>
      <c r="D25" s="39">
        <v>511500</v>
      </c>
      <c r="E25" s="39">
        <v>631500</v>
      </c>
      <c r="F25" s="39">
        <v>1000</v>
      </c>
      <c r="G25" s="39">
        <v>1000</v>
      </c>
      <c r="H25" s="39">
        <v>1000</v>
      </c>
      <c r="I25" s="39">
        <v>350000</v>
      </c>
      <c r="J25" s="39">
        <v>140000</v>
      </c>
      <c r="K25" s="39">
        <v>1000</v>
      </c>
      <c r="L25" s="39">
        <v>150000</v>
      </c>
      <c r="M25" s="39">
        <v>8000000</v>
      </c>
      <c r="N25" s="39">
        <v>5000</v>
      </c>
      <c r="O25" s="39">
        <v>1500000</v>
      </c>
      <c r="P25" s="39">
        <v>230000</v>
      </c>
      <c r="Q25" s="40">
        <f t="shared" si="3"/>
        <v>12740500</v>
      </c>
      <c r="R25" s="40">
        <f t="shared" si="1"/>
        <v>2420695</v>
      </c>
      <c r="S25" s="40">
        <f t="shared" si="2"/>
        <v>15161195</v>
      </c>
    </row>
    <row r="26" spans="1:19" x14ac:dyDescent="0.25">
      <c r="A26" s="37" t="s">
        <v>43</v>
      </c>
      <c r="B26" s="38">
        <v>1</v>
      </c>
      <c r="C26" s="39">
        <v>1218500</v>
      </c>
      <c r="D26" s="39">
        <v>511500</v>
      </c>
      <c r="E26" s="39">
        <v>631500</v>
      </c>
      <c r="F26" s="39">
        <v>1000</v>
      </c>
      <c r="G26" s="39">
        <v>1000</v>
      </c>
      <c r="H26" s="39">
        <v>1000</v>
      </c>
      <c r="I26" s="39">
        <v>350000</v>
      </c>
      <c r="J26" s="39">
        <v>140000</v>
      </c>
      <c r="K26" s="39">
        <v>1000</v>
      </c>
      <c r="L26" s="39">
        <v>150000</v>
      </c>
      <c r="M26" s="39">
        <v>8000000</v>
      </c>
      <c r="N26" s="39">
        <v>5000</v>
      </c>
      <c r="O26" s="39">
        <v>1500000</v>
      </c>
      <c r="P26" s="39">
        <v>230000</v>
      </c>
      <c r="Q26" s="40">
        <f t="shared" si="3"/>
        <v>12740500</v>
      </c>
      <c r="R26" s="40">
        <f t="shared" si="1"/>
        <v>2420695</v>
      </c>
      <c r="S26" s="40">
        <f t="shared" si="2"/>
        <v>15161195</v>
      </c>
    </row>
    <row r="27" spans="1:19" x14ac:dyDescent="0.25">
      <c r="A27" s="37" t="s">
        <v>44</v>
      </c>
      <c r="B27" s="38">
        <v>1</v>
      </c>
      <c r="C27" s="39">
        <v>1218500</v>
      </c>
      <c r="D27" s="39">
        <v>511500</v>
      </c>
      <c r="E27" s="39">
        <v>631500</v>
      </c>
      <c r="F27" s="39">
        <v>1000</v>
      </c>
      <c r="G27" s="39">
        <v>1000</v>
      </c>
      <c r="H27" s="39">
        <v>1000</v>
      </c>
      <c r="I27" s="39">
        <v>350000</v>
      </c>
      <c r="J27" s="39">
        <v>140000</v>
      </c>
      <c r="K27" s="39">
        <v>1000</v>
      </c>
      <c r="L27" s="39">
        <v>150000</v>
      </c>
      <c r="M27" s="39">
        <v>8000000</v>
      </c>
      <c r="N27" s="39">
        <v>5000</v>
      </c>
      <c r="O27" s="39">
        <v>1500000</v>
      </c>
      <c r="P27" s="39">
        <v>230000</v>
      </c>
      <c r="Q27" s="40">
        <f t="shared" si="3"/>
        <v>12740500</v>
      </c>
      <c r="R27" s="40">
        <f t="shared" si="1"/>
        <v>2420695</v>
      </c>
      <c r="S27" s="40">
        <f t="shared" si="2"/>
        <v>15161195</v>
      </c>
    </row>
    <row r="28" spans="1:19" x14ac:dyDescent="0.25">
      <c r="A28" s="37" t="s">
        <v>45</v>
      </c>
      <c r="B28" s="38">
        <v>1</v>
      </c>
      <c r="C28" s="39">
        <v>1218500</v>
      </c>
      <c r="D28" s="39">
        <v>511500</v>
      </c>
      <c r="E28" s="39">
        <v>631500</v>
      </c>
      <c r="F28" s="39">
        <v>1000</v>
      </c>
      <c r="G28" s="39">
        <v>1000</v>
      </c>
      <c r="H28" s="39">
        <v>1000</v>
      </c>
      <c r="I28" s="39">
        <v>350000</v>
      </c>
      <c r="J28" s="39">
        <v>140000</v>
      </c>
      <c r="K28" s="39">
        <v>1000</v>
      </c>
      <c r="L28" s="39">
        <v>150000</v>
      </c>
      <c r="M28" s="39">
        <v>8000000</v>
      </c>
      <c r="N28" s="39">
        <v>5000</v>
      </c>
      <c r="O28" s="39">
        <v>1500000</v>
      </c>
      <c r="P28" s="39">
        <v>230000</v>
      </c>
      <c r="Q28" s="40">
        <f t="shared" si="0"/>
        <v>12740500</v>
      </c>
      <c r="R28" s="40">
        <f t="shared" si="1"/>
        <v>2420695</v>
      </c>
      <c r="S28" s="40">
        <f t="shared" si="2"/>
        <v>15161195</v>
      </c>
    </row>
    <row r="29" spans="1:19" x14ac:dyDescent="0.25">
      <c r="A29" s="37" t="s">
        <v>46</v>
      </c>
      <c r="B29" s="38">
        <v>1</v>
      </c>
      <c r="C29" s="39">
        <v>1218500</v>
      </c>
      <c r="D29" s="39">
        <v>511500</v>
      </c>
      <c r="E29" s="39">
        <v>631500</v>
      </c>
      <c r="F29" s="39">
        <v>1000</v>
      </c>
      <c r="G29" s="39">
        <v>1000</v>
      </c>
      <c r="H29" s="39">
        <v>1000</v>
      </c>
      <c r="I29" s="39">
        <v>350000</v>
      </c>
      <c r="J29" s="39">
        <v>140000</v>
      </c>
      <c r="K29" s="39">
        <v>1000</v>
      </c>
      <c r="L29" s="39">
        <v>150000</v>
      </c>
      <c r="M29" s="39">
        <v>8000000</v>
      </c>
      <c r="N29" s="39">
        <v>5000</v>
      </c>
      <c r="O29" s="39">
        <v>1500000</v>
      </c>
      <c r="P29" s="39">
        <v>230000</v>
      </c>
      <c r="Q29" s="40">
        <f t="shared" si="0"/>
        <v>12740500</v>
      </c>
      <c r="R29" s="40">
        <f t="shared" si="1"/>
        <v>2420695</v>
      </c>
      <c r="S29" s="40">
        <f t="shared" si="2"/>
        <v>15161195</v>
      </c>
    </row>
    <row r="30" spans="1:19" ht="15.75" customHeight="1" x14ac:dyDescent="0.25">
      <c r="A30" s="37" t="s">
        <v>47</v>
      </c>
      <c r="B30" s="38">
        <v>1</v>
      </c>
      <c r="C30" s="39">
        <v>1218500</v>
      </c>
      <c r="D30" s="39">
        <v>511500</v>
      </c>
      <c r="E30" s="39">
        <v>631500</v>
      </c>
      <c r="F30" s="39">
        <v>1000</v>
      </c>
      <c r="G30" s="39">
        <v>1000</v>
      </c>
      <c r="H30" s="39">
        <v>1000</v>
      </c>
      <c r="I30" s="39">
        <v>350000</v>
      </c>
      <c r="J30" s="39">
        <v>140000</v>
      </c>
      <c r="K30" s="39">
        <v>1000</v>
      </c>
      <c r="L30" s="39">
        <v>150000</v>
      </c>
      <c r="M30" s="39">
        <v>8000000</v>
      </c>
      <c r="N30" s="39">
        <v>5000</v>
      </c>
      <c r="O30" s="39">
        <v>1500000</v>
      </c>
      <c r="P30" s="39">
        <v>230000</v>
      </c>
      <c r="Q30" s="40">
        <f t="shared" si="0"/>
        <v>12740500</v>
      </c>
      <c r="R30" s="40">
        <f t="shared" si="1"/>
        <v>2420695</v>
      </c>
      <c r="S30" s="40">
        <f t="shared" si="2"/>
        <v>15161195</v>
      </c>
    </row>
    <row r="31" spans="1:19" ht="15.75" customHeight="1" x14ac:dyDescent="0.25">
      <c r="A31" s="41" t="s">
        <v>48</v>
      </c>
      <c r="B31" s="38">
        <v>1</v>
      </c>
      <c r="C31" s="39">
        <v>1218500</v>
      </c>
      <c r="D31" s="39">
        <v>511500</v>
      </c>
      <c r="E31" s="39">
        <v>631500</v>
      </c>
      <c r="F31" s="39">
        <v>1000</v>
      </c>
      <c r="G31" s="39">
        <v>1000</v>
      </c>
      <c r="H31" s="39">
        <v>1000</v>
      </c>
      <c r="I31" s="39">
        <v>350000</v>
      </c>
      <c r="J31" s="39">
        <v>140000</v>
      </c>
      <c r="K31" s="39">
        <v>1000</v>
      </c>
      <c r="L31" s="39">
        <v>150000</v>
      </c>
      <c r="M31" s="39">
        <v>8000000</v>
      </c>
      <c r="N31" s="39">
        <v>5000</v>
      </c>
      <c r="O31" s="39">
        <v>1500000</v>
      </c>
      <c r="P31" s="39">
        <v>230000</v>
      </c>
      <c r="Q31" s="40">
        <f t="shared" si="0"/>
        <v>12740500</v>
      </c>
      <c r="R31" s="40">
        <f t="shared" si="1"/>
        <v>2420695</v>
      </c>
      <c r="S31" s="40">
        <f t="shared" si="2"/>
        <v>15161195</v>
      </c>
    </row>
    <row r="32" spans="1:19" ht="15.75" customHeight="1" x14ac:dyDescent="0.25">
      <c r="A32" s="41" t="s">
        <v>49</v>
      </c>
      <c r="B32" s="38">
        <v>1</v>
      </c>
      <c r="C32" s="39">
        <v>1218500</v>
      </c>
      <c r="D32" s="39">
        <v>511500</v>
      </c>
      <c r="E32" s="39">
        <v>631500</v>
      </c>
      <c r="F32" s="39">
        <v>1000</v>
      </c>
      <c r="G32" s="39">
        <v>1000</v>
      </c>
      <c r="H32" s="39">
        <v>1000</v>
      </c>
      <c r="I32" s="39">
        <v>350000</v>
      </c>
      <c r="J32" s="39">
        <v>140000</v>
      </c>
      <c r="K32" s="39">
        <v>1000</v>
      </c>
      <c r="L32" s="39">
        <v>150000</v>
      </c>
      <c r="M32" s="39">
        <v>8000000</v>
      </c>
      <c r="N32" s="39">
        <v>5000</v>
      </c>
      <c r="O32" s="39">
        <v>1500000</v>
      </c>
      <c r="P32" s="39">
        <v>230000</v>
      </c>
      <c r="Q32" s="40">
        <f t="shared" si="0"/>
        <v>12740500</v>
      </c>
      <c r="R32" s="40">
        <f t="shared" si="1"/>
        <v>2420695</v>
      </c>
      <c r="S32" s="40">
        <f t="shared" si="2"/>
        <v>15161195</v>
      </c>
    </row>
    <row r="33" spans="1:19" ht="15.75" customHeight="1" x14ac:dyDescent="0.25">
      <c r="A33" s="41" t="s">
        <v>50</v>
      </c>
      <c r="B33" s="38">
        <v>1</v>
      </c>
      <c r="C33" s="39">
        <v>1218500</v>
      </c>
      <c r="D33" s="39">
        <v>511500</v>
      </c>
      <c r="E33" s="39">
        <v>631500</v>
      </c>
      <c r="F33" s="39">
        <v>1000</v>
      </c>
      <c r="G33" s="39">
        <v>1000</v>
      </c>
      <c r="H33" s="39">
        <v>1000</v>
      </c>
      <c r="I33" s="39">
        <v>350000</v>
      </c>
      <c r="J33" s="39">
        <v>140000</v>
      </c>
      <c r="K33" s="39">
        <v>1000</v>
      </c>
      <c r="L33" s="39">
        <v>150000</v>
      </c>
      <c r="M33" s="39">
        <v>8000000</v>
      </c>
      <c r="N33" s="39">
        <v>5000</v>
      </c>
      <c r="O33" s="39">
        <v>1500000</v>
      </c>
      <c r="P33" s="39">
        <v>230000</v>
      </c>
      <c r="Q33" s="40">
        <f t="shared" si="0"/>
        <v>12740500</v>
      </c>
      <c r="R33" s="40">
        <f t="shared" si="1"/>
        <v>2420695</v>
      </c>
      <c r="S33" s="40">
        <f t="shared" si="2"/>
        <v>15161195</v>
      </c>
    </row>
    <row r="34" spans="1:19" x14ac:dyDescent="0.25">
      <c r="A34" s="41" t="s">
        <v>51</v>
      </c>
      <c r="B34" s="38">
        <v>1</v>
      </c>
      <c r="C34" s="39">
        <v>1218500</v>
      </c>
      <c r="D34" s="39">
        <v>511500</v>
      </c>
      <c r="E34" s="39">
        <v>631500</v>
      </c>
      <c r="F34" s="39">
        <v>1000</v>
      </c>
      <c r="G34" s="39">
        <v>1000</v>
      </c>
      <c r="H34" s="39">
        <v>1000</v>
      </c>
      <c r="I34" s="39">
        <v>350000</v>
      </c>
      <c r="J34" s="39">
        <v>140000</v>
      </c>
      <c r="K34" s="39">
        <v>1000</v>
      </c>
      <c r="L34" s="39">
        <v>150000</v>
      </c>
      <c r="M34" s="39">
        <v>8000000</v>
      </c>
      <c r="N34" s="39">
        <v>5000</v>
      </c>
      <c r="O34" s="39">
        <v>1500000</v>
      </c>
      <c r="P34" s="39">
        <v>230000</v>
      </c>
      <c r="Q34" s="40">
        <f t="shared" si="0"/>
        <v>12740500</v>
      </c>
      <c r="R34" s="40">
        <f t="shared" si="1"/>
        <v>2420695</v>
      </c>
      <c r="S34" s="40">
        <f t="shared" si="2"/>
        <v>15161195</v>
      </c>
    </row>
    <row r="35" spans="1:19" ht="15.75" customHeight="1" x14ac:dyDescent="0.25">
      <c r="A35" s="41" t="s">
        <v>52</v>
      </c>
      <c r="B35" s="38">
        <v>1</v>
      </c>
      <c r="C35" s="39">
        <v>1218500</v>
      </c>
      <c r="D35" s="39">
        <v>511500</v>
      </c>
      <c r="E35" s="39">
        <v>631500</v>
      </c>
      <c r="F35" s="39">
        <v>1000</v>
      </c>
      <c r="G35" s="39">
        <v>1000</v>
      </c>
      <c r="H35" s="39">
        <v>1000</v>
      </c>
      <c r="I35" s="39">
        <v>350000</v>
      </c>
      <c r="J35" s="39">
        <v>140000</v>
      </c>
      <c r="K35" s="39">
        <v>1000</v>
      </c>
      <c r="L35" s="39">
        <v>150000</v>
      </c>
      <c r="M35" s="39">
        <v>8000000</v>
      </c>
      <c r="N35" s="39">
        <v>5000</v>
      </c>
      <c r="O35" s="39">
        <v>1500000</v>
      </c>
      <c r="P35" s="39">
        <v>230000</v>
      </c>
      <c r="Q35" s="40">
        <f t="shared" si="0"/>
        <v>12740500</v>
      </c>
      <c r="R35" s="40">
        <f t="shared" si="1"/>
        <v>2420695</v>
      </c>
      <c r="S35" s="40">
        <f t="shared" si="2"/>
        <v>15161195</v>
      </c>
    </row>
    <row r="36" spans="1:19" ht="15.75" customHeight="1" x14ac:dyDescent="0.25">
      <c r="A36" s="41" t="s">
        <v>53</v>
      </c>
      <c r="B36" s="38">
        <v>1</v>
      </c>
      <c r="C36" s="39">
        <v>1218500</v>
      </c>
      <c r="D36" s="39">
        <v>511500</v>
      </c>
      <c r="E36" s="39">
        <v>631500</v>
      </c>
      <c r="F36" s="39">
        <v>1000</v>
      </c>
      <c r="G36" s="39">
        <v>1000</v>
      </c>
      <c r="H36" s="39">
        <v>1000</v>
      </c>
      <c r="I36" s="39">
        <v>350000</v>
      </c>
      <c r="J36" s="39">
        <v>140000</v>
      </c>
      <c r="K36" s="39">
        <v>1000</v>
      </c>
      <c r="L36" s="39">
        <v>150000</v>
      </c>
      <c r="M36" s="39">
        <v>8000000</v>
      </c>
      <c r="N36" s="39">
        <v>5000</v>
      </c>
      <c r="O36" s="39">
        <v>1500000</v>
      </c>
      <c r="P36" s="39">
        <v>230000</v>
      </c>
      <c r="Q36" s="40">
        <f t="shared" si="0"/>
        <v>12740500</v>
      </c>
      <c r="R36" s="40">
        <f t="shared" si="1"/>
        <v>2420695</v>
      </c>
      <c r="S36" s="40">
        <f t="shared" si="2"/>
        <v>15161195</v>
      </c>
    </row>
    <row r="37" spans="1:19" x14ac:dyDescent="0.25">
      <c r="A37" s="41" t="s">
        <v>54</v>
      </c>
      <c r="B37" s="38">
        <v>1</v>
      </c>
      <c r="C37" s="39">
        <v>1218500</v>
      </c>
      <c r="D37" s="39">
        <v>511500</v>
      </c>
      <c r="E37" s="39">
        <v>631500</v>
      </c>
      <c r="F37" s="39">
        <v>1000</v>
      </c>
      <c r="G37" s="39">
        <v>1000</v>
      </c>
      <c r="H37" s="39">
        <v>1000</v>
      </c>
      <c r="I37" s="39">
        <v>350000</v>
      </c>
      <c r="J37" s="39">
        <v>140000</v>
      </c>
      <c r="K37" s="39">
        <v>1000</v>
      </c>
      <c r="L37" s="39">
        <v>150000</v>
      </c>
      <c r="M37" s="39">
        <v>8000000</v>
      </c>
      <c r="N37" s="39">
        <v>5000</v>
      </c>
      <c r="O37" s="39">
        <v>1500000</v>
      </c>
      <c r="P37" s="39">
        <v>230000</v>
      </c>
      <c r="Q37" s="40">
        <f t="shared" si="0"/>
        <v>12740500</v>
      </c>
      <c r="R37" s="40">
        <f t="shared" si="1"/>
        <v>2420695</v>
      </c>
      <c r="S37" s="40">
        <f t="shared" si="2"/>
        <v>15161195</v>
      </c>
    </row>
    <row r="38" spans="1:19" x14ac:dyDescent="0.25">
      <c r="A38" s="41" t="s">
        <v>55</v>
      </c>
      <c r="B38" s="38">
        <v>1</v>
      </c>
      <c r="C38" s="39">
        <v>1218500</v>
      </c>
      <c r="D38" s="39">
        <v>511500</v>
      </c>
      <c r="E38" s="39">
        <v>631500</v>
      </c>
      <c r="F38" s="39">
        <v>1000</v>
      </c>
      <c r="G38" s="39">
        <v>1000</v>
      </c>
      <c r="H38" s="39">
        <v>1000</v>
      </c>
      <c r="I38" s="39">
        <v>350000</v>
      </c>
      <c r="J38" s="39">
        <v>140000</v>
      </c>
      <c r="K38" s="39">
        <v>1000</v>
      </c>
      <c r="L38" s="39">
        <v>150000</v>
      </c>
      <c r="M38" s="39">
        <v>8000000</v>
      </c>
      <c r="N38" s="39">
        <v>5000</v>
      </c>
      <c r="O38" s="39">
        <v>1500000</v>
      </c>
      <c r="P38" s="39">
        <v>230000</v>
      </c>
      <c r="Q38" s="40">
        <f t="shared" si="0"/>
        <v>12740500</v>
      </c>
      <c r="R38" s="40">
        <f t="shared" si="1"/>
        <v>2420695</v>
      </c>
      <c r="S38" s="40">
        <f t="shared" si="2"/>
        <v>15161195</v>
      </c>
    </row>
    <row r="39" spans="1:19" ht="15.75" customHeight="1" x14ac:dyDescent="0.25">
      <c r="A39" s="41" t="s">
        <v>56</v>
      </c>
      <c r="B39" s="38">
        <v>1</v>
      </c>
      <c r="C39" s="39">
        <v>1218500</v>
      </c>
      <c r="D39" s="39">
        <v>511500</v>
      </c>
      <c r="E39" s="39">
        <v>631500</v>
      </c>
      <c r="F39" s="39">
        <v>1000</v>
      </c>
      <c r="G39" s="39">
        <v>1000</v>
      </c>
      <c r="H39" s="39">
        <v>1000</v>
      </c>
      <c r="I39" s="39">
        <v>350000</v>
      </c>
      <c r="J39" s="39">
        <v>140000</v>
      </c>
      <c r="K39" s="39">
        <v>1000</v>
      </c>
      <c r="L39" s="39">
        <v>150000</v>
      </c>
      <c r="M39" s="39">
        <v>8000000</v>
      </c>
      <c r="N39" s="39">
        <v>5000</v>
      </c>
      <c r="O39" s="39">
        <v>1500000</v>
      </c>
      <c r="P39" s="39">
        <v>230000</v>
      </c>
      <c r="Q39" s="40">
        <f t="shared" ref="Q39:Q102" si="4">SUM(C39:P39)</f>
        <v>12740500</v>
      </c>
      <c r="R39" s="40">
        <f t="shared" si="1"/>
        <v>2420695</v>
      </c>
      <c r="S39" s="40">
        <f t="shared" si="2"/>
        <v>15161195</v>
      </c>
    </row>
    <row r="40" spans="1:19" x14ac:dyDescent="0.25">
      <c r="A40" s="41" t="s">
        <v>57</v>
      </c>
      <c r="B40" s="38">
        <v>1</v>
      </c>
      <c r="C40" s="39">
        <v>1218500</v>
      </c>
      <c r="D40" s="39">
        <v>511500</v>
      </c>
      <c r="E40" s="39">
        <v>631500</v>
      </c>
      <c r="F40" s="39">
        <v>1000</v>
      </c>
      <c r="G40" s="39">
        <v>1000</v>
      </c>
      <c r="H40" s="39">
        <v>1000</v>
      </c>
      <c r="I40" s="39">
        <v>350000</v>
      </c>
      <c r="J40" s="39">
        <v>140000</v>
      </c>
      <c r="K40" s="39">
        <v>1000</v>
      </c>
      <c r="L40" s="39">
        <v>150000</v>
      </c>
      <c r="M40" s="39">
        <v>8000000</v>
      </c>
      <c r="N40" s="39">
        <v>5000</v>
      </c>
      <c r="O40" s="39">
        <v>1500000</v>
      </c>
      <c r="P40" s="39">
        <v>230000</v>
      </c>
      <c r="Q40" s="40">
        <f t="shared" si="4"/>
        <v>12740500</v>
      </c>
      <c r="R40" s="40">
        <f t="shared" si="1"/>
        <v>2420695</v>
      </c>
      <c r="S40" s="40">
        <f t="shared" si="2"/>
        <v>15161195</v>
      </c>
    </row>
    <row r="41" spans="1:19" ht="15.75" customHeight="1" x14ac:dyDescent="0.25">
      <c r="A41" s="41" t="s">
        <v>58</v>
      </c>
      <c r="B41" s="38">
        <v>1</v>
      </c>
      <c r="C41" s="39">
        <v>1218500</v>
      </c>
      <c r="D41" s="39">
        <v>511500</v>
      </c>
      <c r="E41" s="39">
        <v>631500</v>
      </c>
      <c r="F41" s="39">
        <v>1000</v>
      </c>
      <c r="G41" s="39">
        <v>1000</v>
      </c>
      <c r="H41" s="39">
        <v>1000</v>
      </c>
      <c r="I41" s="39">
        <v>350000</v>
      </c>
      <c r="J41" s="39">
        <v>140000</v>
      </c>
      <c r="K41" s="39">
        <v>1000</v>
      </c>
      <c r="L41" s="39">
        <v>150000</v>
      </c>
      <c r="M41" s="39">
        <v>8000000</v>
      </c>
      <c r="N41" s="39">
        <v>5000</v>
      </c>
      <c r="O41" s="39">
        <v>1500000</v>
      </c>
      <c r="P41" s="39">
        <v>230000</v>
      </c>
      <c r="Q41" s="40">
        <f t="shared" si="4"/>
        <v>12740500</v>
      </c>
      <c r="R41" s="40">
        <f t="shared" si="1"/>
        <v>2420695</v>
      </c>
      <c r="S41" s="40">
        <f t="shared" si="2"/>
        <v>15161195</v>
      </c>
    </row>
    <row r="42" spans="1:19" ht="15.75" customHeight="1" x14ac:dyDescent="0.25">
      <c r="A42" s="41" t="s">
        <v>59</v>
      </c>
      <c r="B42" s="38">
        <v>1</v>
      </c>
      <c r="C42" s="39">
        <v>1218500</v>
      </c>
      <c r="D42" s="39">
        <v>511500</v>
      </c>
      <c r="E42" s="39">
        <v>631500</v>
      </c>
      <c r="F42" s="39">
        <v>1000</v>
      </c>
      <c r="G42" s="39">
        <v>1000</v>
      </c>
      <c r="H42" s="39">
        <v>1000</v>
      </c>
      <c r="I42" s="39">
        <v>350000</v>
      </c>
      <c r="J42" s="39">
        <v>140000</v>
      </c>
      <c r="K42" s="39">
        <v>1000</v>
      </c>
      <c r="L42" s="39">
        <v>150000</v>
      </c>
      <c r="M42" s="39">
        <v>8000000</v>
      </c>
      <c r="N42" s="39">
        <v>5000</v>
      </c>
      <c r="O42" s="39">
        <v>1500000</v>
      </c>
      <c r="P42" s="39">
        <v>230000</v>
      </c>
      <c r="Q42" s="40">
        <f t="shared" si="4"/>
        <v>12740500</v>
      </c>
      <c r="R42" s="40">
        <f t="shared" si="1"/>
        <v>2420695</v>
      </c>
      <c r="S42" s="40">
        <f t="shared" si="2"/>
        <v>15161195</v>
      </c>
    </row>
    <row r="43" spans="1:19" ht="15.75" customHeight="1" x14ac:dyDescent="0.25">
      <c r="A43" s="37" t="s">
        <v>60</v>
      </c>
      <c r="B43" s="38">
        <v>1</v>
      </c>
      <c r="C43" s="39">
        <v>1218500</v>
      </c>
      <c r="D43" s="39">
        <v>511500</v>
      </c>
      <c r="E43" s="39">
        <v>631500</v>
      </c>
      <c r="F43" s="39">
        <v>1000</v>
      </c>
      <c r="G43" s="39">
        <v>1000</v>
      </c>
      <c r="H43" s="39">
        <v>1000</v>
      </c>
      <c r="I43" s="39">
        <v>350000</v>
      </c>
      <c r="J43" s="39">
        <v>140000</v>
      </c>
      <c r="K43" s="39">
        <v>1000</v>
      </c>
      <c r="L43" s="39">
        <v>150000</v>
      </c>
      <c r="M43" s="39">
        <v>8000000</v>
      </c>
      <c r="N43" s="39">
        <v>5000</v>
      </c>
      <c r="O43" s="39">
        <v>1500000</v>
      </c>
      <c r="P43" s="39">
        <v>230000</v>
      </c>
      <c r="Q43" s="40">
        <f t="shared" si="4"/>
        <v>12740500</v>
      </c>
      <c r="R43" s="40">
        <f t="shared" si="1"/>
        <v>2420695</v>
      </c>
      <c r="S43" s="40">
        <f t="shared" si="2"/>
        <v>15161195</v>
      </c>
    </row>
    <row r="44" spans="1:19" ht="15.75" customHeight="1" x14ac:dyDescent="0.25">
      <c r="A44" s="37" t="s">
        <v>61</v>
      </c>
      <c r="B44" s="38">
        <v>1</v>
      </c>
      <c r="C44" s="39">
        <v>1218500</v>
      </c>
      <c r="D44" s="39">
        <v>511500</v>
      </c>
      <c r="E44" s="39">
        <v>631500</v>
      </c>
      <c r="F44" s="39">
        <v>1000</v>
      </c>
      <c r="G44" s="39">
        <v>1000</v>
      </c>
      <c r="H44" s="39">
        <v>1000</v>
      </c>
      <c r="I44" s="39">
        <v>350000</v>
      </c>
      <c r="J44" s="39">
        <v>140000</v>
      </c>
      <c r="K44" s="39">
        <v>1000</v>
      </c>
      <c r="L44" s="39">
        <v>150000</v>
      </c>
      <c r="M44" s="39">
        <v>8000000</v>
      </c>
      <c r="N44" s="39">
        <v>5000</v>
      </c>
      <c r="O44" s="39">
        <v>1500000</v>
      </c>
      <c r="P44" s="39">
        <v>230000</v>
      </c>
      <c r="Q44" s="40">
        <f t="shared" si="4"/>
        <v>12740500</v>
      </c>
      <c r="R44" s="40">
        <f t="shared" si="1"/>
        <v>2420695</v>
      </c>
      <c r="S44" s="40">
        <f t="shared" si="2"/>
        <v>15161195</v>
      </c>
    </row>
    <row r="45" spans="1:19" x14ac:dyDescent="0.25">
      <c r="A45" s="37" t="s">
        <v>62</v>
      </c>
      <c r="B45" s="38">
        <v>1</v>
      </c>
      <c r="C45" s="39">
        <v>1218500</v>
      </c>
      <c r="D45" s="39">
        <v>511500</v>
      </c>
      <c r="E45" s="39">
        <v>631500</v>
      </c>
      <c r="F45" s="39">
        <v>1000</v>
      </c>
      <c r="G45" s="39">
        <v>1000</v>
      </c>
      <c r="H45" s="39">
        <v>1000</v>
      </c>
      <c r="I45" s="39">
        <v>350000</v>
      </c>
      <c r="J45" s="39">
        <v>140000</v>
      </c>
      <c r="K45" s="39">
        <v>1000</v>
      </c>
      <c r="L45" s="39">
        <v>150000</v>
      </c>
      <c r="M45" s="39">
        <v>8000000</v>
      </c>
      <c r="N45" s="39">
        <v>5000</v>
      </c>
      <c r="O45" s="39">
        <v>1500000</v>
      </c>
      <c r="P45" s="39">
        <v>230000</v>
      </c>
      <c r="Q45" s="40">
        <f t="shared" si="4"/>
        <v>12740500</v>
      </c>
      <c r="R45" s="40">
        <f t="shared" si="1"/>
        <v>2420695</v>
      </c>
      <c r="S45" s="40">
        <f t="shared" si="2"/>
        <v>15161195</v>
      </c>
    </row>
    <row r="46" spans="1:19" ht="15.75" customHeight="1" x14ac:dyDescent="0.25">
      <c r="A46" s="37" t="s">
        <v>63</v>
      </c>
      <c r="B46" s="38">
        <v>1</v>
      </c>
      <c r="C46" s="39">
        <v>1218500</v>
      </c>
      <c r="D46" s="39">
        <v>511500</v>
      </c>
      <c r="E46" s="39">
        <v>631500</v>
      </c>
      <c r="F46" s="39">
        <v>1000</v>
      </c>
      <c r="G46" s="39">
        <v>1000</v>
      </c>
      <c r="H46" s="39">
        <v>1000</v>
      </c>
      <c r="I46" s="39">
        <v>350000</v>
      </c>
      <c r="J46" s="39">
        <v>140000</v>
      </c>
      <c r="K46" s="39">
        <v>1000</v>
      </c>
      <c r="L46" s="39">
        <v>150000</v>
      </c>
      <c r="M46" s="39">
        <v>8000000</v>
      </c>
      <c r="N46" s="39">
        <v>5000</v>
      </c>
      <c r="O46" s="39">
        <v>1500000</v>
      </c>
      <c r="P46" s="39">
        <v>230000</v>
      </c>
      <c r="Q46" s="40">
        <f t="shared" si="4"/>
        <v>12740500</v>
      </c>
      <c r="R46" s="40">
        <f t="shared" si="1"/>
        <v>2420695</v>
      </c>
      <c r="S46" s="40">
        <f t="shared" si="2"/>
        <v>15161195</v>
      </c>
    </row>
    <row r="47" spans="1:19" ht="15.75" customHeight="1" x14ac:dyDescent="0.25">
      <c r="A47" s="37" t="s">
        <v>64</v>
      </c>
      <c r="B47" s="38">
        <v>1</v>
      </c>
      <c r="C47" s="39">
        <v>1218500</v>
      </c>
      <c r="D47" s="39">
        <v>511500</v>
      </c>
      <c r="E47" s="39">
        <v>631500</v>
      </c>
      <c r="F47" s="39">
        <v>1000</v>
      </c>
      <c r="G47" s="39">
        <v>1000</v>
      </c>
      <c r="H47" s="39">
        <v>1000</v>
      </c>
      <c r="I47" s="39">
        <v>350000</v>
      </c>
      <c r="J47" s="39">
        <v>140000</v>
      </c>
      <c r="K47" s="39">
        <v>1000</v>
      </c>
      <c r="L47" s="39">
        <v>150000</v>
      </c>
      <c r="M47" s="39">
        <v>8000000</v>
      </c>
      <c r="N47" s="39">
        <v>5000</v>
      </c>
      <c r="O47" s="39">
        <v>1500000</v>
      </c>
      <c r="P47" s="39">
        <v>230000</v>
      </c>
      <c r="Q47" s="40">
        <f t="shared" si="4"/>
        <v>12740500</v>
      </c>
      <c r="R47" s="40">
        <f t="shared" si="1"/>
        <v>2420695</v>
      </c>
      <c r="S47" s="40">
        <f t="shared" si="2"/>
        <v>15161195</v>
      </c>
    </row>
    <row r="48" spans="1:19" ht="15.75" customHeight="1" x14ac:dyDescent="0.25">
      <c r="A48" s="37" t="s">
        <v>65</v>
      </c>
      <c r="B48" s="38">
        <v>1</v>
      </c>
      <c r="C48" s="39">
        <v>1218500</v>
      </c>
      <c r="D48" s="39">
        <v>511500</v>
      </c>
      <c r="E48" s="39">
        <v>631500</v>
      </c>
      <c r="F48" s="39">
        <v>1000</v>
      </c>
      <c r="G48" s="39">
        <v>1000</v>
      </c>
      <c r="H48" s="39">
        <v>1000</v>
      </c>
      <c r="I48" s="39">
        <v>350000</v>
      </c>
      <c r="J48" s="39">
        <v>140000</v>
      </c>
      <c r="K48" s="39">
        <v>1000</v>
      </c>
      <c r="L48" s="39">
        <v>150000</v>
      </c>
      <c r="M48" s="39">
        <v>8000000</v>
      </c>
      <c r="N48" s="39">
        <v>5000</v>
      </c>
      <c r="O48" s="39">
        <v>1500000</v>
      </c>
      <c r="P48" s="39">
        <v>230000</v>
      </c>
      <c r="Q48" s="40">
        <f t="shared" si="4"/>
        <v>12740500</v>
      </c>
      <c r="R48" s="40">
        <f t="shared" si="1"/>
        <v>2420695</v>
      </c>
      <c r="S48" s="40">
        <f t="shared" si="2"/>
        <v>15161195</v>
      </c>
    </row>
    <row r="49" spans="1:19" ht="15.75" customHeight="1" x14ac:dyDescent="0.25">
      <c r="A49" s="41" t="s">
        <v>66</v>
      </c>
      <c r="B49" s="38">
        <v>1</v>
      </c>
      <c r="C49" s="39">
        <v>1218500</v>
      </c>
      <c r="D49" s="39">
        <v>511500</v>
      </c>
      <c r="E49" s="39">
        <v>631500</v>
      </c>
      <c r="F49" s="39">
        <v>1000</v>
      </c>
      <c r="G49" s="39">
        <v>1000</v>
      </c>
      <c r="H49" s="39">
        <v>1000</v>
      </c>
      <c r="I49" s="39">
        <v>350000</v>
      </c>
      <c r="J49" s="39">
        <v>140000</v>
      </c>
      <c r="K49" s="39">
        <v>1000</v>
      </c>
      <c r="L49" s="39">
        <v>150000</v>
      </c>
      <c r="M49" s="39">
        <v>8000000</v>
      </c>
      <c r="N49" s="39">
        <v>5000</v>
      </c>
      <c r="O49" s="39">
        <v>1500000</v>
      </c>
      <c r="P49" s="39">
        <v>230000</v>
      </c>
      <c r="Q49" s="40">
        <f t="shared" si="4"/>
        <v>12740500</v>
      </c>
      <c r="R49" s="40">
        <f t="shared" si="1"/>
        <v>2420695</v>
      </c>
      <c r="S49" s="40">
        <f t="shared" si="2"/>
        <v>15161195</v>
      </c>
    </row>
    <row r="50" spans="1:19" ht="15.75" customHeight="1" x14ac:dyDescent="0.25">
      <c r="A50" s="41" t="s">
        <v>67</v>
      </c>
      <c r="B50" s="38">
        <v>1</v>
      </c>
      <c r="C50" s="39">
        <v>1218500</v>
      </c>
      <c r="D50" s="39">
        <v>511500</v>
      </c>
      <c r="E50" s="39">
        <v>631500</v>
      </c>
      <c r="F50" s="39">
        <v>1000</v>
      </c>
      <c r="G50" s="39">
        <v>1000</v>
      </c>
      <c r="H50" s="39">
        <v>1000</v>
      </c>
      <c r="I50" s="39">
        <v>350000</v>
      </c>
      <c r="J50" s="39">
        <v>140000</v>
      </c>
      <c r="K50" s="39">
        <v>1000</v>
      </c>
      <c r="L50" s="39">
        <v>150000</v>
      </c>
      <c r="M50" s="39">
        <v>8000000</v>
      </c>
      <c r="N50" s="39">
        <v>5000</v>
      </c>
      <c r="O50" s="39">
        <v>1500000</v>
      </c>
      <c r="P50" s="39">
        <v>230000</v>
      </c>
      <c r="Q50" s="40">
        <f t="shared" si="4"/>
        <v>12740500</v>
      </c>
      <c r="R50" s="40">
        <f t="shared" si="1"/>
        <v>2420695</v>
      </c>
      <c r="S50" s="40">
        <f t="shared" si="2"/>
        <v>15161195</v>
      </c>
    </row>
    <row r="51" spans="1:19" ht="15.75" customHeight="1" x14ac:dyDescent="0.25">
      <c r="A51" s="41" t="s">
        <v>68</v>
      </c>
      <c r="B51" s="38">
        <v>1</v>
      </c>
      <c r="C51" s="39">
        <v>1218500</v>
      </c>
      <c r="D51" s="39">
        <v>511500</v>
      </c>
      <c r="E51" s="39">
        <v>631500</v>
      </c>
      <c r="F51" s="39">
        <v>1000</v>
      </c>
      <c r="G51" s="39">
        <v>1000</v>
      </c>
      <c r="H51" s="39">
        <v>1000</v>
      </c>
      <c r="I51" s="39">
        <v>350000</v>
      </c>
      <c r="J51" s="39">
        <v>140000</v>
      </c>
      <c r="K51" s="39">
        <v>1000</v>
      </c>
      <c r="L51" s="39">
        <v>150000</v>
      </c>
      <c r="M51" s="39">
        <v>8000000</v>
      </c>
      <c r="N51" s="39">
        <v>5000</v>
      </c>
      <c r="O51" s="39">
        <v>1500000</v>
      </c>
      <c r="P51" s="39">
        <v>230000</v>
      </c>
      <c r="Q51" s="40">
        <f t="shared" si="4"/>
        <v>12740500</v>
      </c>
      <c r="R51" s="40">
        <f t="shared" si="1"/>
        <v>2420695</v>
      </c>
      <c r="S51" s="40">
        <f t="shared" si="2"/>
        <v>15161195</v>
      </c>
    </row>
    <row r="52" spans="1:19" ht="15.75" customHeight="1" x14ac:dyDescent="0.25">
      <c r="A52" s="41" t="s">
        <v>69</v>
      </c>
      <c r="B52" s="38">
        <v>1</v>
      </c>
      <c r="C52" s="39">
        <v>1218500</v>
      </c>
      <c r="D52" s="39">
        <v>511500</v>
      </c>
      <c r="E52" s="39">
        <v>631500</v>
      </c>
      <c r="F52" s="39">
        <v>1000</v>
      </c>
      <c r="G52" s="39">
        <v>1000</v>
      </c>
      <c r="H52" s="39">
        <v>1000</v>
      </c>
      <c r="I52" s="39">
        <v>350000</v>
      </c>
      <c r="J52" s="39">
        <v>140000</v>
      </c>
      <c r="K52" s="39">
        <v>1000</v>
      </c>
      <c r="L52" s="39">
        <v>150000</v>
      </c>
      <c r="M52" s="39">
        <v>8000000</v>
      </c>
      <c r="N52" s="39">
        <v>5000</v>
      </c>
      <c r="O52" s="39">
        <v>1500000</v>
      </c>
      <c r="P52" s="39">
        <v>230000</v>
      </c>
      <c r="Q52" s="40">
        <f t="shared" si="4"/>
        <v>12740500</v>
      </c>
      <c r="R52" s="40">
        <f t="shared" si="1"/>
        <v>2420695</v>
      </c>
      <c r="S52" s="40">
        <f t="shared" si="2"/>
        <v>15161195</v>
      </c>
    </row>
    <row r="53" spans="1:19" x14ac:dyDescent="0.25">
      <c r="A53" s="41" t="s">
        <v>70</v>
      </c>
      <c r="B53" s="38">
        <v>1</v>
      </c>
      <c r="C53" s="39">
        <v>1218500</v>
      </c>
      <c r="D53" s="39">
        <v>511500</v>
      </c>
      <c r="E53" s="39">
        <v>631500</v>
      </c>
      <c r="F53" s="39">
        <v>1000</v>
      </c>
      <c r="G53" s="39">
        <v>1000</v>
      </c>
      <c r="H53" s="39">
        <v>1000</v>
      </c>
      <c r="I53" s="39">
        <v>350000</v>
      </c>
      <c r="J53" s="39">
        <v>140000</v>
      </c>
      <c r="K53" s="39">
        <v>1000</v>
      </c>
      <c r="L53" s="39">
        <v>150000</v>
      </c>
      <c r="M53" s="39">
        <v>8000000</v>
      </c>
      <c r="N53" s="39">
        <v>5000</v>
      </c>
      <c r="O53" s="39">
        <v>1500000</v>
      </c>
      <c r="P53" s="39">
        <v>230000</v>
      </c>
      <c r="Q53" s="40">
        <f t="shared" si="4"/>
        <v>12740500</v>
      </c>
      <c r="R53" s="40">
        <f t="shared" si="1"/>
        <v>2420695</v>
      </c>
      <c r="S53" s="40">
        <f t="shared" si="2"/>
        <v>15161195</v>
      </c>
    </row>
    <row r="54" spans="1:19" x14ac:dyDescent="0.25">
      <c r="A54" s="41" t="s">
        <v>71</v>
      </c>
      <c r="B54" s="38">
        <v>1</v>
      </c>
      <c r="C54" s="39">
        <v>1218500</v>
      </c>
      <c r="D54" s="39">
        <v>511500</v>
      </c>
      <c r="E54" s="39">
        <v>631500</v>
      </c>
      <c r="F54" s="39">
        <v>1000</v>
      </c>
      <c r="G54" s="39">
        <v>1000</v>
      </c>
      <c r="H54" s="39">
        <v>1000</v>
      </c>
      <c r="I54" s="39">
        <v>350000</v>
      </c>
      <c r="J54" s="39">
        <v>140000</v>
      </c>
      <c r="K54" s="39">
        <v>1000</v>
      </c>
      <c r="L54" s="39">
        <v>150000</v>
      </c>
      <c r="M54" s="39">
        <v>8000000</v>
      </c>
      <c r="N54" s="39">
        <v>5000</v>
      </c>
      <c r="O54" s="39">
        <v>1500000</v>
      </c>
      <c r="P54" s="39">
        <v>230000</v>
      </c>
      <c r="Q54" s="40">
        <f t="shared" si="4"/>
        <v>12740500</v>
      </c>
      <c r="R54" s="40">
        <f t="shared" si="1"/>
        <v>2420695</v>
      </c>
      <c r="S54" s="40">
        <f t="shared" si="2"/>
        <v>15161195</v>
      </c>
    </row>
    <row r="55" spans="1:19" ht="15.75" customHeight="1" x14ac:dyDescent="0.25">
      <c r="A55" s="41" t="s">
        <v>72</v>
      </c>
      <c r="B55" s="38">
        <v>1</v>
      </c>
      <c r="C55" s="39">
        <v>1218500</v>
      </c>
      <c r="D55" s="39">
        <v>511500</v>
      </c>
      <c r="E55" s="39">
        <v>631500</v>
      </c>
      <c r="F55" s="39">
        <v>1000</v>
      </c>
      <c r="G55" s="39">
        <v>1000</v>
      </c>
      <c r="H55" s="39">
        <v>1000</v>
      </c>
      <c r="I55" s="39">
        <v>350000</v>
      </c>
      <c r="J55" s="39">
        <v>140000</v>
      </c>
      <c r="K55" s="39">
        <v>1000</v>
      </c>
      <c r="L55" s="39">
        <v>150000</v>
      </c>
      <c r="M55" s="39">
        <v>8000000</v>
      </c>
      <c r="N55" s="39">
        <v>5000</v>
      </c>
      <c r="O55" s="39">
        <v>1500000</v>
      </c>
      <c r="P55" s="39">
        <v>230000</v>
      </c>
      <c r="Q55" s="40">
        <f t="shared" si="4"/>
        <v>12740500</v>
      </c>
      <c r="R55" s="40">
        <f t="shared" si="1"/>
        <v>2420695</v>
      </c>
      <c r="S55" s="40">
        <f t="shared" si="2"/>
        <v>15161195</v>
      </c>
    </row>
    <row r="56" spans="1:19" ht="15.75" customHeight="1" x14ac:dyDescent="0.25">
      <c r="A56" s="41" t="s">
        <v>73</v>
      </c>
      <c r="B56" s="38">
        <v>1</v>
      </c>
      <c r="C56" s="39">
        <v>1218500</v>
      </c>
      <c r="D56" s="39">
        <v>511500</v>
      </c>
      <c r="E56" s="39">
        <v>631500</v>
      </c>
      <c r="F56" s="39">
        <v>1000</v>
      </c>
      <c r="G56" s="39">
        <v>1000</v>
      </c>
      <c r="H56" s="39">
        <v>1000</v>
      </c>
      <c r="I56" s="39">
        <v>350000</v>
      </c>
      <c r="J56" s="39">
        <v>140000</v>
      </c>
      <c r="K56" s="39">
        <v>1000</v>
      </c>
      <c r="L56" s="39">
        <v>150000</v>
      </c>
      <c r="M56" s="39">
        <v>8000000</v>
      </c>
      <c r="N56" s="39">
        <v>5000</v>
      </c>
      <c r="O56" s="39">
        <v>1500000</v>
      </c>
      <c r="P56" s="39">
        <v>230000</v>
      </c>
      <c r="Q56" s="40">
        <f t="shared" si="4"/>
        <v>12740500</v>
      </c>
      <c r="R56" s="40">
        <f t="shared" si="1"/>
        <v>2420695</v>
      </c>
      <c r="S56" s="40">
        <f t="shared" si="2"/>
        <v>15161195</v>
      </c>
    </row>
    <row r="57" spans="1:19" ht="15.75" customHeight="1" x14ac:dyDescent="0.25">
      <c r="A57" s="41" t="s">
        <v>74</v>
      </c>
      <c r="B57" s="38">
        <v>1</v>
      </c>
      <c r="C57" s="39">
        <v>1218500</v>
      </c>
      <c r="D57" s="39">
        <v>511500</v>
      </c>
      <c r="E57" s="39">
        <v>631500</v>
      </c>
      <c r="F57" s="39">
        <v>1000</v>
      </c>
      <c r="G57" s="39">
        <v>1000</v>
      </c>
      <c r="H57" s="39">
        <v>1000</v>
      </c>
      <c r="I57" s="39">
        <v>350000</v>
      </c>
      <c r="J57" s="39">
        <v>140000</v>
      </c>
      <c r="K57" s="39">
        <v>1000</v>
      </c>
      <c r="L57" s="39">
        <v>150000</v>
      </c>
      <c r="M57" s="39">
        <v>8000000</v>
      </c>
      <c r="N57" s="39">
        <v>5000</v>
      </c>
      <c r="O57" s="39">
        <v>1500000</v>
      </c>
      <c r="P57" s="39">
        <v>230000</v>
      </c>
      <c r="Q57" s="40">
        <f t="shared" si="4"/>
        <v>12740500</v>
      </c>
      <c r="R57" s="40">
        <f t="shared" si="1"/>
        <v>2420695</v>
      </c>
      <c r="S57" s="40">
        <f t="shared" si="2"/>
        <v>15161195</v>
      </c>
    </row>
    <row r="58" spans="1:19" ht="15.75" customHeight="1" x14ac:dyDescent="0.25">
      <c r="A58" s="41" t="s">
        <v>75</v>
      </c>
      <c r="B58" s="38">
        <v>1</v>
      </c>
      <c r="C58" s="39">
        <v>1218500</v>
      </c>
      <c r="D58" s="39">
        <v>511500</v>
      </c>
      <c r="E58" s="39">
        <v>631500</v>
      </c>
      <c r="F58" s="39">
        <v>1000</v>
      </c>
      <c r="G58" s="39">
        <v>1000</v>
      </c>
      <c r="H58" s="39">
        <v>1000</v>
      </c>
      <c r="I58" s="39">
        <v>350000</v>
      </c>
      <c r="J58" s="39">
        <v>140000</v>
      </c>
      <c r="K58" s="39">
        <v>1000</v>
      </c>
      <c r="L58" s="39">
        <v>150000</v>
      </c>
      <c r="M58" s="39">
        <v>8000000</v>
      </c>
      <c r="N58" s="39">
        <v>5000</v>
      </c>
      <c r="O58" s="39">
        <v>1500000</v>
      </c>
      <c r="P58" s="39">
        <v>230000</v>
      </c>
      <c r="Q58" s="40">
        <f t="shared" si="4"/>
        <v>12740500</v>
      </c>
      <c r="R58" s="40">
        <f t="shared" si="1"/>
        <v>2420695</v>
      </c>
      <c r="S58" s="40">
        <f t="shared" si="2"/>
        <v>15161195</v>
      </c>
    </row>
    <row r="59" spans="1:19" ht="15.75" customHeight="1" x14ac:dyDescent="0.25">
      <c r="A59" s="42" t="s">
        <v>76</v>
      </c>
      <c r="B59" s="38">
        <v>1</v>
      </c>
      <c r="C59" s="39">
        <v>1218500</v>
      </c>
      <c r="D59" s="39">
        <v>511500</v>
      </c>
      <c r="E59" s="39">
        <v>631500</v>
      </c>
      <c r="F59" s="39">
        <v>1000</v>
      </c>
      <c r="G59" s="39">
        <v>1000</v>
      </c>
      <c r="H59" s="39">
        <v>1000</v>
      </c>
      <c r="I59" s="39">
        <v>350000</v>
      </c>
      <c r="J59" s="39">
        <v>140000</v>
      </c>
      <c r="K59" s="39">
        <v>1000</v>
      </c>
      <c r="L59" s="39">
        <v>150000</v>
      </c>
      <c r="M59" s="39">
        <v>8000000</v>
      </c>
      <c r="N59" s="39">
        <v>5000</v>
      </c>
      <c r="O59" s="39">
        <v>1500000</v>
      </c>
      <c r="P59" s="39">
        <v>100000</v>
      </c>
      <c r="Q59" s="40">
        <f t="shared" si="4"/>
        <v>12610500</v>
      </c>
      <c r="R59" s="40">
        <f t="shared" si="1"/>
        <v>2395995</v>
      </c>
      <c r="S59" s="40">
        <f t="shared" si="2"/>
        <v>15006495</v>
      </c>
    </row>
    <row r="60" spans="1:19" ht="15.75" customHeight="1" x14ac:dyDescent="0.25">
      <c r="A60" s="42" t="s">
        <v>77</v>
      </c>
      <c r="B60" s="38">
        <v>1</v>
      </c>
      <c r="C60" s="39">
        <v>1218500</v>
      </c>
      <c r="D60" s="39">
        <v>511500</v>
      </c>
      <c r="E60" s="39">
        <v>631500</v>
      </c>
      <c r="F60" s="39">
        <v>1000</v>
      </c>
      <c r="G60" s="39">
        <v>1000</v>
      </c>
      <c r="H60" s="39">
        <v>1000</v>
      </c>
      <c r="I60" s="39">
        <v>350000</v>
      </c>
      <c r="J60" s="39">
        <v>140000</v>
      </c>
      <c r="K60" s="39">
        <v>1000</v>
      </c>
      <c r="L60" s="39">
        <v>150000</v>
      </c>
      <c r="M60" s="39">
        <v>8000000</v>
      </c>
      <c r="N60" s="39">
        <v>5000</v>
      </c>
      <c r="O60" s="39">
        <v>1500000</v>
      </c>
      <c r="P60" s="39">
        <v>100000</v>
      </c>
      <c r="Q60" s="40">
        <f t="shared" si="4"/>
        <v>12610500</v>
      </c>
      <c r="R60" s="40">
        <f t="shared" si="1"/>
        <v>2395995</v>
      </c>
      <c r="S60" s="40">
        <f t="shared" si="2"/>
        <v>15006495</v>
      </c>
    </row>
    <row r="61" spans="1:19" ht="15.75" customHeight="1" x14ac:dyDescent="0.25">
      <c r="A61" s="42" t="s">
        <v>78</v>
      </c>
      <c r="B61" s="38">
        <v>1</v>
      </c>
      <c r="C61" s="39">
        <v>1218500</v>
      </c>
      <c r="D61" s="39">
        <v>511500</v>
      </c>
      <c r="E61" s="39">
        <v>631500</v>
      </c>
      <c r="F61" s="39">
        <v>1000</v>
      </c>
      <c r="G61" s="39">
        <v>1000</v>
      </c>
      <c r="H61" s="39">
        <v>1000</v>
      </c>
      <c r="I61" s="39">
        <v>350000</v>
      </c>
      <c r="J61" s="39">
        <v>140000</v>
      </c>
      <c r="K61" s="39">
        <v>1000</v>
      </c>
      <c r="L61" s="39">
        <v>150000</v>
      </c>
      <c r="M61" s="39">
        <v>8000000</v>
      </c>
      <c r="N61" s="39">
        <v>5000</v>
      </c>
      <c r="O61" s="39">
        <v>1500000</v>
      </c>
      <c r="P61" s="39">
        <v>100000</v>
      </c>
      <c r="Q61" s="40">
        <f t="shared" si="4"/>
        <v>12610500</v>
      </c>
      <c r="R61" s="40">
        <f t="shared" si="1"/>
        <v>2395995</v>
      </c>
      <c r="S61" s="40">
        <f t="shared" si="2"/>
        <v>15006495</v>
      </c>
    </row>
    <row r="62" spans="1:19" ht="15.75" customHeight="1" x14ac:dyDescent="0.25">
      <c r="A62" s="42" t="s">
        <v>79</v>
      </c>
      <c r="B62" s="38">
        <v>1</v>
      </c>
      <c r="C62" s="39">
        <v>1218500</v>
      </c>
      <c r="D62" s="39">
        <v>511500</v>
      </c>
      <c r="E62" s="39">
        <v>631500</v>
      </c>
      <c r="F62" s="39">
        <v>1000</v>
      </c>
      <c r="G62" s="39">
        <v>1000</v>
      </c>
      <c r="H62" s="39">
        <v>1000</v>
      </c>
      <c r="I62" s="39">
        <v>350000</v>
      </c>
      <c r="J62" s="39">
        <v>140000</v>
      </c>
      <c r="K62" s="39">
        <v>1000</v>
      </c>
      <c r="L62" s="39">
        <v>150000</v>
      </c>
      <c r="M62" s="39">
        <v>8000000</v>
      </c>
      <c r="N62" s="39">
        <v>5000</v>
      </c>
      <c r="O62" s="39">
        <v>1500000</v>
      </c>
      <c r="P62" s="39">
        <v>100000</v>
      </c>
      <c r="Q62" s="40">
        <f t="shared" si="4"/>
        <v>12610500</v>
      </c>
      <c r="R62" s="40">
        <f t="shared" si="1"/>
        <v>2395995</v>
      </c>
      <c r="S62" s="40">
        <f t="shared" si="2"/>
        <v>15006495</v>
      </c>
    </row>
    <row r="63" spans="1:19" x14ac:dyDescent="0.25">
      <c r="A63" s="42" t="s">
        <v>80</v>
      </c>
      <c r="B63" s="38">
        <v>1</v>
      </c>
      <c r="C63" s="39">
        <v>1218500</v>
      </c>
      <c r="D63" s="39">
        <v>511500</v>
      </c>
      <c r="E63" s="39">
        <v>631500</v>
      </c>
      <c r="F63" s="39">
        <v>1000</v>
      </c>
      <c r="G63" s="39">
        <v>1000</v>
      </c>
      <c r="H63" s="39">
        <v>1000</v>
      </c>
      <c r="I63" s="39">
        <v>350000</v>
      </c>
      <c r="J63" s="39">
        <v>140000</v>
      </c>
      <c r="K63" s="39">
        <v>1000</v>
      </c>
      <c r="L63" s="39">
        <v>150000</v>
      </c>
      <c r="M63" s="39">
        <v>8000000</v>
      </c>
      <c r="N63" s="39">
        <v>5000</v>
      </c>
      <c r="O63" s="39">
        <v>1500000</v>
      </c>
      <c r="P63" s="39">
        <v>100000</v>
      </c>
      <c r="Q63" s="40">
        <f t="shared" si="4"/>
        <v>12610500</v>
      </c>
      <c r="R63" s="40">
        <f t="shared" si="1"/>
        <v>2395995</v>
      </c>
      <c r="S63" s="40">
        <f t="shared" si="2"/>
        <v>15006495</v>
      </c>
    </row>
    <row r="64" spans="1:19" ht="15.75" customHeight="1" x14ac:dyDescent="0.25">
      <c r="A64" s="42" t="s">
        <v>81</v>
      </c>
      <c r="B64" s="38">
        <v>1</v>
      </c>
      <c r="C64" s="39">
        <v>1218500</v>
      </c>
      <c r="D64" s="39">
        <v>511500</v>
      </c>
      <c r="E64" s="39">
        <v>631500</v>
      </c>
      <c r="F64" s="39">
        <v>1000</v>
      </c>
      <c r="G64" s="39">
        <v>1000</v>
      </c>
      <c r="H64" s="39">
        <v>1000</v>
      </c>
      <c r="I64" s="39">
        <v>350000</v>
      </c>
      <c r="J64" s="39">
        <v>140000</v>
      </c>
      <c r="K64" s="39">
        <v>1000</v>
      </c>
      <c r="L64" s="39">
        <v>150000</v>
      </c>
      <c r="M64" s="39">
        <v>8000000</v>
      </c>
      <c r="N64" s="39">
        <v>5000</v>
      </c>
      <c r="O64" s="39">
        <v>1500000</v>
      </c>
      <c r="P64" s="39">
        <v>100000</v>
      </c>
      <c r="Q64" s="40">
        <f t="shared" si="4"/>
        <v>12610500</v>
      </c>
      <c r="R64" s="40">
        <f t="shared" si="1"/>
        <v>2395995</v>
      </c>
      <c r="S64" s="40">
        <f t="shared" si="2"/>
        <v>15006495</v>
      </c>
    </row>
    <row r="65" spans="1:19" ht="15.75" customHeight="1" x14ac:dyDescent="0.25">
      <c r="A65" s="42" t="s">
        <v>82</v>
      </c>
      <c r="B65" s="38">
        <v>1</v>
      </c>
      <c r="C65" s="39">
        <v>1218500</v>
      </c>
      <c r="D65" s="39">
        <v>511500</v>
      </c>
      <c r="E65" s="39">
        <v>631500</v>
      </c>
      <c r="F65" s="39">
        <v>1000</v>
      </c>
      <c r="G65" s="39">
        <v>1000</v>
      </c>
      <c r="H65" s="39">
        <v>1000</v>
      </c>
      <c r="I65" s="39">
        <v>350000</v>
      </c>
      <c r="J65" s="39">
        <v>140000</v>
      </c>
      <c r="K65" s="39">
        <v>1000</v>
      </c>
      <c r="L65" s="39">
        <v>150000</v>
      </c>
      <c r="M65" s="39">
        <v>8000000</v>
      </c>
      <c r="N65" s="39">
        <v>5000</v>
      </c>
      <c r="O65" s="39">
        <v>1500000</v>
      </c>
      <c r="P65" s="39">
        <v>100000</v>
      </c>
      <c r="Q65" s="40">
        <f t="shared" si="4"/>
        <v>12610500</v>
      </c>
      <c r="R65" s="40">
        <f t="shared" si="1"/>
        <v>2395995</v>
      </c>
      <c r="S65" s="40">
        <f t="shared" si="2"/>
        <v>15006495</v>
      </c>
    </row>
    <row r="66" spans="1:19" ht="15.75" customHeight="1" x14ac:dyDescent="0.25">
      <c r="A66" s="42" t="s">
        <v>83</v>
      </c>
      <c r="B66" s="38">
        <v>1</v>
      </c>
      <c r="C66" s="39">
        <v>1218500</v>
      </c>
      <c r="D66" s="39">
        <v>511500</v>
      </c>
      <c r="E66" s="39">
        <v>631500</v>
      </c>
      <c r="F66" s="39">
        <v>1000</v>
      </c>
      <c r="G66" s="39">
        <v>1000</v>
      </c>
      <c r="H66" s="39">
        <v>1000</v>
      </c>
      <c r="I66" s="39">
        <v>350000</v>
      </c>
      <c r="J66" s="39">
        <v>140000</v>
      </c>
      <c r="K66" s="39">
        <v>1000</v>
      </c>
      <c r="L66" s="39">
        <v>150000</v>
      </c>
      <c r="M66" s="39">
        <v>8000000</v>
      </c>
      <c r="N66" s="39">
        <v>5000</v>
      </c>
      <c r="O66" s="39">
        <v>1500000</v>
      </c>
      <c r="P66" s="39">
        <v>100000</v>
      </c>
      <c r="Q66" s="40">
        <f t="shared" si="4"/>
        <v>12610500</v>
      </c>
      <c r="R66" s="40">
        <f t="shared" si="1"/>
        <v>2395995</v>
      </c>
      <c r="S66" s="40">
        <f t="shared" si="2"/>
        <v>15006495</v>
      </c>
    </row>
    <row r="67" spans="1:19" ht="15.75" customHeight="1" x14ac:dyDescent="0.25">
      <c r="A67" s="42" t="s">
        <v>84</v>
      </c>
      <c r="B67" s="38">
        <v>1</v>
      </c>
      <c r="C67" s="39">
        <v>1218500</v>
      </c>
      <c r="D67" s="39">
        <v>511500</v>
      </c>
      <c r="E67" s="39">
        <v>631500</v>
      </c>
      <c r="F67" s="39">
        <v>1000</v>
      </c>
      <c r="G67" s="39">
        <v>1000</v>
      </c>
      <c r="H67" s="39">
        <v>1000</v>
      </c>
      <c r="I67" s="39">
        <v>350000</v>
      </c>
      <c r="J67" s="39">
        <v>140000</v>
      </c>
      <c r="K67" s="39">
        <v>1000</v>
      </c>
      <c r="L67" s="39">
        <v>150000</v>
      </c>
      <c r="M67" s="39">
        <v>8000000</v>
      </c>
      <c r="N67" s="39">
        <v>5000</v>
      </c>
      <c r="O67" s="39">
        <v>1500000</v>
      </c>
      <c r="P67" s="39">
        <v>100000</v>
      </c>
      <c r="Q67" s="40">
        <f t="shared" si="4"/>
        <v>12610500</v>
      </c>
      <c r="R67" s="40">
        <f t="shared" si="1"/>
        <v>2395995</v>
      </c>
      <c r="S67" s="40">
        <f t="shared" si="2"/>
        <v>15006495</v>
      </c>
    </row>
    <row r="68" spans="1:19" ht="15.75" customHeight="1" x14ac:dyDescent="0.25">
      <c r="A68" s="42" t="s">
        <v>85</v>
      </c>
      <c r="B68" s="38">
        <v>1</v>
      </c>
      <c r="C68" s="39">
        <v>1218500</v>
      </c>
      <c r="D68" s="39">
        <v>511500</v>
      </c>
      <c r="E68" s="39">
        <v>631500</v>
      </c>
      <c r="F68" s="39">
        <v>1000</v>
      </c>
      <c r="G68" s="39">
        <v>1000</v>
      </c>
      <c r="H68" s="39">
        <v>1000</v>
      </c>
      <c r="I68" s="39">
        <v>350000</v>
      </c>
      <c r="J68" s="39">
        <v>140000</v>
      </c>
      <c r="K68" s="39">
        <v>1000</v>
      </c>
      <c r="L68" s="39">
        <v>150000</v>
      </c>
      <c r="M68" s="39">
        <v>8000000</v>
      </c>
      <c r="N68" s="39">
        <v>5000</v>
      </c>
      <c r="O68" s="39">
        <v>1500000</v>
      </c>
      <c r="P68" s="39">
        <v>100000</v>
      </c>
      <c r="Q68" s="40">
        <f t="shared" si="4"/>
        <v>12610500</v>
      </c>
      <c r="R68" s="40">
        <f t="shared" si="1"/>
        <v>2395995</v>
      </c>
      <c r="S68" s="40">
        <f t="shared" si="2"/>
        <v>15006495</v>
      </c>
    </row>
    <row r="69" spans="1:19" ht="15.75" customHeight="1" x14ac:dyDescent="0.25">
      <c r="A69" s="37" t="s">
        <v>86</v>
      </c>
      <c r="B69" s="38">
        <v>1</v>
      </c>
      <c r="C69" s="39">
        <v>1218500</v>
      </c>
      <c r="D69" s="39">
        <v>511500</v>
      </c>
      <c r="E69" s="39">
        <v>631500</v>
      </c>
      <c r="F69" s="39">
        <v>1000</v>
      </c>
      <c r="G69" s="39">
        <v>1000</v>
      </c>
      <c r="H69" s="39">
        <v>1000</v>
      </c>
      <c r="I69" s="39">
        <v>350000</v>
      </c>
      <c r="J69" s="39">
        <v>140000</v>
      </c>
      <c r="K69" s="39">
        <v>1000</v>
      </c>
      <c r="L69" s="39">
        <v>150000</v>
      </c>
      <c r="M69" s="39">
        <v>8000000</v>
      </c>
      <c r="N69" s="39">
        <v>5000</v>
      </c>
      <c r="O69" s="39">
        <v>1500000</v>
      </c>
      <c r="P69" s="39">
        <v>230000</v>
      </c>
      <c r="Q69" s="40">
        <f t="shared" si="4"/>
        <v>12740500</v>
      </c>
      <c r="R69" s="40">
        <f t="shared" si="1"/>
        <v>2420695</v>
      </c>
      <c r="S69" s="40">
        <f t="shared" si="2"/>
        <v>15161195</v>
      </c>
    </row>
    <row r="70" spans="1:19" x14ac:dyDescent="0.25">
      <c r="A70" s="37" t="s">
        <v>87</v>
      </c>
      <c r="B70" s="38">
        <v>1</v>
      </c>
      <c r="C70" s="39">
        <v>1218500</v>
      </c>
      <c r="D70" s="39">
        <v>511500</v>
      </c>
      <c r="E70" s="39">
        <v>631500</v>
      </c>
      <c r="F70" s="39">
        <v>1000</v>
      </c>
      <c r="G70" s="39">
        <v>1000</v>
      </c>
      <c r="H70" s="39">
        <v>1000</v>
      </c>
      <c r="I70" s="39">
        <v>350000</v>
      </c>
      <c r="J70" s="39">
        <v>140000</v>
      </c>
      <c r="K70" s="39">
        <v>1000</v>
      </c>
      <c r="L70" s="39">
        <v>150000</v>
      </c>
      <c r="M70" s="39">
        <v>8000000</v>
      </c>
      <c r="N70" s="39">
        <v>5000</v>
      </c>
      <c r="O70" s="39">
        <v>1500000</v>
      </c>
      <c r="P70" s="39">
        <v>230000</v>
      </c>
      <c r="Q70" s="40">
        <f t="shared" si="4"/>
        <v>12740500</v>
      </c>
      <c r="R70" s="40">
        <f t="shared" si="1"/>
        <v>2420695</v>
      </c>
      <c r="S70" s="40">
        <f t="shared" si="2"/>
        <v>15161195</v>
      </c>
    </row>
    <row r="71" spans="1:19" x14ac:dyDescent="0.25">
      <c r="A71" s="37" t="s">
        <v>88</v>
      </c>
      <c r="B71" s="38">
        <v>1</v>
      </c>
      <c r="C71" s="39">
        <v>1218500</v>
      </c>
      <c r="D71" s="39">
        <v>511500</v>
      </c>
      <c r="E71" s="39">
        <v>631500</v>
      </c>
      <c r="F71" s="39">
        <v>1000</v>
      </c>
      <c r="G71" s="39">
        <v>1000</v>
      </c>
      <c r="H71" s="39">
        <v>1000</v>
      </c>
      <c r="I71" s="39">
        <v>350000</v>
      </c>
      <c r="J71" s="39">
        <v>140000</v>
      </c>
      <c r="K71" s="39">
        <v>1000</v>
      </c>
      <c r="L71" s="39">
        <v>150000</v>
      </c>
      <c r="M71" s="39">
        <v>8000000</v>
      </c>
      <c r="N71" s="39">
        <v>5000</v>
      </c>
      <c r="O71" s="39">
        <v>1500000</v>
      </c>
      <c r="P71" s="39">
        <v>230000</v>
      </c>
      <c r="Q71" s="40">
        <f t="shared" si="4"/>
        <v>12740500</v>
      </c>
      <c r="R71" s="40">
        <f t="shared" si="1"/>
        <v>2420695</v>
      </c>
      <c r="S71" s="40">
        <f t="shared" si="2"/>
        <v>15161195</v>
      </c>
    </row>
    <row r="72" spans="1:19" x14ac:dyDescent="0.25">
      <c r="A72" s="37" t="s">
        <v>89</v>
      </c>
      <c r="B72" s="38">
        <v>1</v>
      </c>
      <c r="C72" s="39">
        <v>1218500</v>
      </c>
      <c r="D72" s="39">
        <v>511500</v>
      </c>
      <c r="E72" s="39">
        <v>631500</v>
      </c>
      <c r="F72" s="39">
        <v>1000</v>
      </c>
      <c r="G72" s="39">
        <v>1000</v>
      </c>
      <c r="H72" s="39">
        <v>1000</v>
      </c>
      <c r="I72" s="39">
        <v>350000</v>
      </c>
      <c r="J72" s="39">
        <v>140000</v>
      </c>
      <c r="K72" s="39">
        <v>1000</v>
      </c>
      <c r="L72" s="39">
        <v>150000</v>
      </c>
      <c r="M72" s="39">
        <v>8000000</v>
      </c>
      <c r="N72" s="39">
        <v>5000</v>
      </c>
      <c r="O72" s="39">
        <v>1500000</v>
      </c>
      <c r="P72" s="39">
        <v>230000</v>
      </c>
      <c r="Q72" s="40">
        <f t="shared" si="4"/>
        <v>12740500</v>
      </c>
      <c r="R72" s="40">
        <f t="shared" ref="R72:R131" si="5">Q72*19%</f>
        <v>2420695</v>
      </c>
      <c r="S72" s="40">
        <f t="shared" ref="S72:S131" si="6">Q72+R72</f>
        <v>15161195</v>
      </c>
    </row>
    <row r="73" spans="1:19" x14ac:dyDescent="0.25">
      <c r="A73" s="37" t="s">
        <v>90</v>
      </c>
      <c r="B73" s="38">
        <v>1</v>
      </c>
      <c r="C73" s="39">
        <v>1218500</v>
      </c>
      <c r="D73" s="39">
        <v>511500</v>
      </c>
      <c r="E73" s="39">
        <v>631500</v>
      </c>
      <c r="F73" s="39">
        <v>1000</v>
      </c>
      <c r="G73" s="39">
        <v>1000</v>
      </c>
      <c r="H73" s="39">
        <v>1000</v>
      </c>
      <c r="I73" s="39">
        <v>350000</v>
      </c>
      <c r="J73" s="39">
        <v>140000</v>
      </c>
      <c r="K73" s="39">
        <v>1000</v>
      </c>
      <c r="L73" s="39">
        <v>150000</v>
      </c>
      <c r="M73" s="39">
        <v>8000000</v>
      </c>
      <c r="N73" s="39">
        <v>5000</v>
      </c>
      <c r="O73" s="39">
        <v>1500000</v>
      </c>
      <c r="P73" s="39">
        <v>230000</v>
      </c>
      <c r="Q73" s="40">
        <f t="shared" si="4"/>
        <v>12740500</v>
      </c>
      <c r="R73" s="40">
        <f t="shared" si="5"/>
        <v>2420695</v>
      </c>
      <c r="S73" s="40">
        <f t="shared" si="6"/>
        <v>15161195</v>
      </c>
    </row>
    <row r="74" spans="1:19" x14ac:dyDescent="0.25">
      <c r="A74" s="37" t="s">
        <v>91</v>
      </c>
      <c r="B74" s="38">
        <v>1</v>
      </c>
      <c r="C74" s="39">
        <v>1218500</v>
      </c>
      <c r="D74" s="39">
        <v>511500</v>
      </c>
      <c r="E74" s="39">
        <v>631500</v>
      </c>
      <c r="F74" s="39">
        <v>1000</v>
      </c>
      <c r="G74" s="39">
        <v>1000</v>
      </c>
      <c r="H74" s="39">
        <v>1000</v>
      </c>
      <c r="I74" s="39">
        <v>350000</v>
      </c>
      <c r="J74" s="39">
        <v>140000</v>
      </c>
      <c r="K74" s="39">
        <v>1000</v>
      </c>
      <c r="L74" s="39">
        <v>150000</v>
      </c>
      <c r="M74" s="39">
        <v>8000000</v>
      </c>
      <c r="N74" s="39">
        <v>5000</v>
      </c>
      <c r="O74" s="39">
        <v>1500000</v>
      </c>
      <c r="P74" s="39">
        <v>230000</v>
      </c>
      <c r="Q74" s="40">
        <f t="shared" si="4"/>
        <v>12740500</v>
      </c>
      <c r="R74" s="40">
        <f t="shared" si="5"/>
        <v>2420695</v>
      </c>
      <c r="S74" s="40">
        <f t="shared" si="6"/>
        <v>15161195</v>
      </c>
    </row>
    <row r="75" spans="1:19" x14ac:dyDescent="0.25">
      <c r="A75" s="37" t="s">
        <v>92</v>
      </c>
      <c r="B75" s="38">
        <v>1</v>
      </c>
      <c r="C75" s="39">
        <v>1218500</v>
      </c>
      <c r="D75" s="39">
        <v>511500</v>
      </c>
      <c r="E75" s="39">
        <v>631500</v>
      </c>
      <c r="F75" s="39">
        <v>1000</v>
      </c>
      <c r="G75" s="39">
        <v>1000</v>
      </c>
      <c r="H75" s="39">
        <v>1000</v>
      </c>
      <c r="I75" s="39">
        <v>350000</v>
      </c>
      <c r="J75" s="39">
        <v>140000</v>
      </c>
      <c r="K75" s="39">
        <v>1000</v>
      </c>
      <c r="L75" s="39">
        <v>150000</v>
      </c>
      <c r="M75" s="39">
        <v>8000000</v>
      </c>
      <c r="N75" s="39">
        <v>5000</v>
      </c>
      <c r="O75" s="39">
        <v>1500000</v>
      </c>
      <c r="P75" s="39">
        <v>230000</v>
      </c>
      <c r="Q75" s="40">
        <f t="shared" si="4"/>
        <v>12740500</v>
      </c>
      <c r="R75" s="40">
        <f t="shared" si="5"/>
        <v>2420695</v>
      </c>
      <c r="S75" s="40">
        <f t="shared" si="6"/>
        <v>15161195</v>
      </c>
    </row>
    <row r="76" spans="1:19" x14ac:dyDescent="0.25">
      <c r="A76" s="37" t="s">
        <v>93</v>
      </c>
      <c r="B76" s="38">
        <v>1</v>
      </c>
      <c r="C76" s="39">
        <v>1218500</v>
      </c>
      <c r="D76" s="39">
        <v>511500</v>
      </c>
      <c r="E76" s="39">
        <v>631500</v>
      </c>
      <c r="F76" s="39">
        <v>1000</v>
      </c>
      <c r="G76" s="39">
        <v>1000</v>
      </c>
      <c r="H76" s="39">
        <v>1000</v>
      </c>
      <c r="I76" s="39">
        <v>350000</v>
      </c>
      <c r="J76" s="39">
        <v>140000</v>
      </c>
      <c r="K76" s="39">
        <v>1000</v>
      </c>
      <c r="L76" s="39">
        <v>150000</v>
      </c>
      <c r="M76" s="39">
        <v>8000000</v>
      </c>
      <c r="N76" s="39">
        <v>5000</v>
      </c>
      <c r="O76" s="39">
        <v>1500000</v>
      </c>
      <c r="P76" s="39">
        <v>230000</v>
      </c>
      <c r="Q76" s="40">
        <f t="shared" si="4"/>
        <v>12740500</v>
      </c>
      <c r="R76" s="40">
        <f t="shared" si="5"/>
        <v>2420695</v>
      </c>
      <c r="S76" s="40">
        <f t="shared" si="6"/>
        <v>15161195</v>
      </c>
    </row>
    <row r="77" spans="1:19" x14ac:dyDescent="0.25">
      <c r="A77" s="37" t="s">
        <v>94</v>
      </c>
      <c r="B77" s="38">
        <v>1</v>
      </c>
      <c r="C77" s="39">
        <v>1218500</v>
      </c>
      <c r="D77" s="39">
        <v>511500</v>
      </c>
      <c r="E77" s="39">
        <v>631500</v>
      </c>
      <c r="F77" s="39">
        <v>1000</v>
      </c>
      <c r="G77" s="39">
        <v>1000</v>
      </c>
      <c r="H77" s="39">
        <v>1000</v>
      </c>
      <c r="I77" s="39">
        <v>350000</v>
      </c>
      <c r="J77" s="39">
        <v>140000</v>
      </c>
      <c r="K77" s="39">
        <v>1000</v>
      </c>
      <c r="L77" s="39">
        <v>150000</v>
      </c>
      <c r="M77" s="39">
        <v>8000000</v>
      </c>
      <c r="N77" s="39">
        <v>5000</v>
      </c>
      <c r="O77" s="39">
        <v>1500000</v>
      </c>
      <c r="P77" s="39">
        <v>230000</v>
      </c>
      <c r="Q77" s="40">
        <f t="shared" si="4"/>
        <v>12740500</v>
      </c>
      <c r="R77" s="40">
        <f t="shared" si="5"/>
        <v>2420695</v>
      </c>
      <c r="S77" s="40">
        <f t="shared" si="6"/>
        <v>15161195</v>
      </c>
    </row>
    <row r="78" spans="1:19" ht="14.25" customHeight="1" x14ac:dyDescent="0.25">
      <c r="A78" s="37" t="s">
        <v>95</v>
      </c>
      <c r="B78" s="38">
        <v>1</v>
      </c>
      <c r="C78" s="39">
        <v>1218500</v>
      </c>
      <c r="D78" s="39">
        <v>511500</v>
      </c>
      <c r="E78" s="39">
        <v>631500</v>
      </c>
      <c r="F78" s="39">
        <v>1000</v>
      </c>
      <c r="G78" s="39">
        <v>1000</v>
      </c>
      <c r="H78" s="39">
        <v>1000</v>
      </c>
      <c r="I78" s="39">
        <v>350000</v>
      </c>
      <c r="J78" s="39">
        <v>140000</v>
      </c>
      <c r="K78" s="39">
        <v>1000</v>
      </c>
      <c r="L78" s="39">
        <v>150000</v>
      </c>
      <c r="M78" s="39">
        <v>8000000</v>
      </c>
      <c r="N78" s="39">
        <v>5000</v>
      </c>
      <c r="O78" s="39">
        <v>1500000</v>
      </c>
      <c r="P78" s="39">
        <v>230000</v>
      </c>
      <c r="Q78" s="40">
        <f t="shared" si="4"/>
        <v>12740500</v>
      </c>
      <c r="R78" s="40">
        <f t="shared" si="5"/>
        <v>2420695</v>
      </c>
      <c r="S78" s="40">
        <f t="shared" si="6"/>
        <v>15161195</v>
      </c>
    </row>
    <row r="79" spans="1:19" x14ac:dyDescent="0.25">
      <c r="A79" s="37" t="s">
        <v>96</v>
      </c>
      <c r="B79" s="38">
        <v>1</v>
      </c>
      <c r="C79" s="39">
        <v>1218500</v>
      </c>
      <c r="D79" s="39">
        <v>511500</v>
      </c>
      <c r="E79" s="39">
        <v>631500</v>
      </c>
      <c r="F79" s="39">
        <v>1000</v>
      </c>
      <c r="G79" s="39">
        <v>1000</v>
      </c>
      <c r="H79" s="39">
        <v>1000</v>
      </c>
      <c r="I79" s="39">
        <v>350000</v>
      </c>
      <c r="J79" s="39">
        <v>140000</v>
      </c>
      <c r="K79" s="39">
        <v>1000</v>
      </c>
      <c r="L79" s="39">
        <v>150000</v>
      </c>
      <c r="M79" s="39">
        <v>8000000</v>
      </c>
      <c r="N79" s="39">
        <v>5000</v>
      </c>
      <c r="O79" s="39">
        <v>1500000</v>
      </c>
      <c r="P79" s="39">
        <v>230000</v>
      </c>
      <c r="Q79" s="40">
        <f t="shared" si="4"/>
        <v>12740500</v>
      </c>
      <c r="R79" s="40">
        <f t="shared" si="5"/>
        <v>2420695</v>
      </c>
      <c r="S79" s="40">
        <f t="shared" si="6"/>
        <v>15161195</v>
      </c>
    </row>
    <row r="80" spans="1:19" x14ac:dyDescent="0.25">
      <c r="A80" s="37" t="s">
        <v>97</v>
      </c>
      <c r="B80" s="38">
        <v>1</v>
      </c>
      <c r="C80" s="39">
        <v>1218500</v>
      </c>
      <c r="D80" s="39">
        <v>511500</v>
      </c>
      <c r="E80" s="39">
        <v>631500</v>
      </c>
      <c r="F80" s="39">
        <v>1000</v>
      </c>
      <c r="G80" s="39">
        <v>1000</v>
      </c>
      <c r="H80" s="39">
        <v>1000</v>
      </c>
      <c r="I80" s="39">
        <v>350000</v>
      </c>
      <c r="J80" s="39">
        <v>140000</v>
      </c>
      <c r="K80" s="39">
        <v>1000</v>
      </c>
      <c r="L80" s="39">
        <v>150000</v>
      </c>
      <c r="M80" s="39">
        <v>8000000</v>
      </c>
      <c r="N80" s="39">
        <v>5000</v>
      </c>
      <c r="O80" s="39">
        <v>1500000</v>
      </c>
      <c r="P80" s="39">
        <v>230000</v>
      </c>
      <c r="Q80" s="40">
        <f t="shared" si="4"/>
        <v>12740500</v>
      </c>
      <c r="R80" s="40">
        <f t="shared" si="5"/>
        <v>2420695</v>
      </c>
      <c r="S80" s="40">
        <f t="shared" si="6"/>
        <v>15161195</v>
      </c>
    </row>
    <row r="81" spans="1:19" x14ac:dyDescent="0.25">
      <c r="A81" s="37" t="s">
        <v>98</v>
      </c>
      <c r="B81" s="38">
        <v>1</v>
      </c>
      <c r="C81" s="39">
        <v>1218500</v>
      </c>
      <c r="D81" s="39">
        <v>511500</v>
      </c>
      <c r="E81" s="39">
        <v>631500</v>
      </c>
      <c r="F81" s="39">
        <v>1000</v>
      </c>
      <c r="G81" s="39">
        <v>1000</v>
      </c>
      <c r="H81" s="39">
        <v>1000</v>
      </c>
      <c r="I81" s="39">
        <v>350000</v>
      </c>
      <c r="J81" s="39">
        <v>140000</v>
      </c>
      <c r="K81" s="39">
        <v>1000</v>
      </c>
      <c r="L81" s="39">
        <v>150000</v>
      </c>
      <c r="M81" s="39">
        <v>8000000</v>
      </c>
      <c r="N81" s="39">
        <v>5000</v>
      </c>
      <c r="O81" s="39">
        <v>1500000</v>
      </c>
      <c r="P81" s="39">
        <v>230000</v>
      </c>
      <c r="Q81" s="40">
        <f t="shared" si="4"/>
        <v>12740500</v>
      </c>
      <c r="R81" s="40">
        <f t="shared" si="5"/>
        <v>2420695</v>
      </c>
      <c r="S81" s="40">
        <f t="shared" si="6"/>
        <v>15161195</v>
      </c>
    </row>
    <row r="82" spans="1:19" x14ac:dyDescent="0.25">
      <c r="A82" s="37" t="s">
        <v>99</v>
      </c>
      <c r="B82" s="38">
        <v>1</v>
      </c>
      <c r="C82" s="39">
        <v>1218500</v>
      </c>
      <c r="D82" s="39">
        <v>511500</v>
      </c>
      <c r="E82" s="39">
        <v>631500</v>
      </c>
      <c r="F82" s="39">
        <v>1000</v>
      </c>
      <c r="G82" s="39">
        <v>1000</v>
      </c>
      <c r="H82" s="39">
        <v>1000</v>
      </c>
      <c r="I82" s="39">
        <v>350000</v>
      </c>
      <c r="J82" s="39">
        <v>140000</v>
      </c>
      <c r="K82" s="39">
        <v>1000</v>
      </c>
      <c r="L82" s="39">
        <v>150000</v>
      </c>
      <c r="M82" s="39">
        <v>8000000</v>
      </c>
      <c r="N82" s="39">
        <v>5000</v>
      </c>
      <c r="O82" s="39">
        <v>1500000</v>
      </c>
      <c r="P82" s="39">
        <v>230000</v>
      </c>
      <c r="Q82" s="40">
        <f t="shared" si="4"/>
        <v>12740500</v>
      </c>
      <c r="R82" s="40">
        <f t="shared" si="5"/>
        <v>2420695</v>
      </c>
      <c r="S82" s="40">
        <f t="shared" si="6"/>
        <v>15161195</v>
      </c>
    </row>
    <row r="83" spans="1:19" x14ac:dyDescent="0.25">
      <c r="A83" s="37" t="s">
        <v>100</v>
      </c>
      <c r="B83" s="38">
        <v>1</v>
      </c>
      <c r="C83" s="39">
        <v>1218500</v>
      </c>
      <c r="D83" s="39">
        <v>511500</v>
      </c>
      <c r="E83" s="39">
        <v>631500</v>
      </c>
      <c r="F83" s="39">
        <v>1000</v>
      </c>
      <c r="G83" s="39">
        <v>1000</v>
      </c>
      <c r="H83" s="39">
        <v>1000</v>
      </c>
      <c r="I83" s="39">
        <v>350000</v>
      </c>
      <c r="J83" s="39">
        <v>140000</v>
      </c>
      <c r="K83" s="39">
        <v>1000</v>
      </c>
      <c r="L83" s="39">
        <v>150000</v>
      </c>
      <c r="M83" s="39">
        <v>8000000</v>
      </c>
      <c r="N83" s="39">
        <v>5000</v>
      </c>
      <c r="O83" s="39">
        <v>1500000</v>
      </c>
      <c r="P83" s="39">
        <v>230000</v>
      </c>
      <c r="Q83" s="40">
        <f t="shared" si="4"/>
        <v>12740500</v>
      </c>
      <c r="R83" s="40">
        <f t="shared" si="5"/>
        <v>2420695</v>
      </c>
      <c r="S83" s="40">
        <f t="shared" si="6"/>
        <v>15161195</v>
      </c>
    </row>
    <row r="84" spans="1:19" x14ac:dyDescent="0.25">
      <c r="A84" s="37" t="s">
        <v>101</v>
      </c>
      <c r="B84" s="38">
        <v>1</v>
      </c>
      <c r="C84" s="39">
        <v>1218500</v>
      </c>
      <c r="D84" s="39">
        <v>511500</v>
      </c>
      <c r="E84" s="39">
        <v>631500</v>
      </c>
      <c r="F84" s="39">
        <v>1000</v>
      </c>
      <c r="G84" s="39">
        <v>1000</v>
      </c>
      <c r="H84" s="39">
        <v>1000</v>
      </c>
      <c r="I84" s="39">
        <v>350000</v>
      </c>
      <c r="J84" s="39">
        <v>140000</v>
      </c>
      <c r="K84" s="39">
        <v>1000</v>
      </c>
      <c r="L84" s="39">
        <v>150000</v>
      </c>
      <c r="M84" s="39">
        <v>8000000</v>
      </c>
      <c r="N84" s="39">
        <v>5000</v>
      </c>
      <c r="O84" s="39">
        <v>1500000</v>
      </c>
      <c r="P84" s="39">
        <v>230000</v>
      </c>
      <c r="Q84" s="40">
        <f t="shared" si="4"/>
        <v>12740500</v>
      </c>
      <c r="R84" s="40">
        <f t="shared" si="5"/>
        <v>2420695</v>
      </c>
      <c r="S84" s="40">
        <f t="shared" si="6"/>
        <v>15161195</v>
      </c>
    </row>
    <row r="85" spans="1:19" x14ac:dyDescent="0.25">
      <c r="A85" s="37" t="s">
        <v>102</v>
      </c>
      <c r="B85" s="38">
        <v>1</v>
      </c>
      <c r="C85" s="39">
        <v>1218500</v>
      </c>
      <c r="D85" s="39">
        <v>511500</v>
      </c>
      <c r="E85" s="39">
        <v>631500</v>
      </c>
      <c r="F85" s="39">
        <v>1000</v>
      </c>
      <c r="G85" s="39">
        <v>1000</v>
      </c>
      <c r="H85" s="39">
        <v>1000</v>
      </c>
      <c r="I85" s="39">
        <v>350000</v>
      </c>
      <c r="J85" s="39">
        <v>140000</v>
      </c>
      <c r="K85" s="39">
        <v>1000</v>
      </c>
      <c r="L85" s="39">
        <v>150000</v>
      </c>
      <c r="M85" s="39">
        <v>8000000</v>
      </c>
      <c r="N85" s="39">
        <v>5000</v>
      </c>
      <c r="O85" s="39">
        <v>1500000</v>
      </c>
      <c r="P85" s="39">
        <v>230000</v>
      </c>
      <c r="Q85" s="40">
        <f t="shared" si="4"/>
        <v>12740500</v>
      </c>
      <c r="R85" s="40">
        <f t="shared" si="5"/>
        <v>2420695</v>
      </c>
      <c r="S85" s="40">
        <f t="shared" si="6"/>
        <v>15161195</v>
      </c>
    </row>
    <row r="86" spans="1:19" x14ac:dyDescent="0.25">
      <c r="A86" s="37" t="s">
        <v>103</v>
      </c>
      <c r="B86" s="38">
        <v>1</v>
      </c>
      <c r="C86" s="39">
        <v>1218500</v>
      </c>
      <c r="D86" s="39">
        <v>511500</v>
      </c>
      <c r="E86" s="39">
        <v>631500</v>
      </c>
      <c r="F86" s="39">
        <v>1000</v>
      </c>
      <c r="G86" s="39">
        <v>1000</v>
      </c>
      <c r="H86" s="39">
        <v>1000</v>
      </c>
      <c r="I86" s="39">
        <v>350000</v>
      </c>
      <c r="J86" s="39">
        <v>140000</v>
      </c>
      <c r="K86" s="39">
        <v>1000</v>
      </c>
      <c r="L86" s="39">
        <v>150000</v>
      </c>
      <c r="M86" s="39">
        <v>8000000</v>
      </c>
      <c r="N86" s="39">
        <v>5000</v>
      </c>
      <c r="O86" s="39">
        <v>1500000</v>
      </c>
      <c r="P86" s="39">
        <v>230000</v>
      </c>
      <c r="Q86" s="40">
        <f t="shared" si="4"/>
        <v>12740500</v>
      </c>
      <c r="R86" s="40">
        <f t="shared" si="5"/>
        <v>2420695</v>
      </c>
      <c r="S86" s="40">
        <f t="shared" si="6"/>
        <v>15161195</v>
      </c>
    </row>
    <row r="87" spans="1:19" x14ac:dyDescent="0.25">
      <c r="A87" s="37" t="s">
        <v>104</v>
      </c>
      <c r="B87" s="38">
        <v>1</v>
      </c>
      <c r="C87" s="39">
        <v>1218500</v>
      </c>
      <c r="D87" s="39">
        <v>511500</v>
      </c>
      <c r="E87" s="39">
        <v>631500</v>
      </c>
      <c r="F87" s="39">
        <v>1000</v>
      </c>
      <c r="G87" s="39">
        <v>1000</v>
      </c>
      <c r="H87" s="39">
        <v>1000</v>
      </c>
      <c r="I87" s="39">
        <v>350000</v>
      </c>
      <c r="J87" s="39">
        <v>140000</v>
      </c>
      <c r="K87" s="39">
        <v>1000</v>
      </c>
      <c r="L87" s="39">
        <v>150000</v>
      </c>
      <c r="M87" s="39">
        <v>8000000</v>
      </c>
      <c r="N87" s="39">
        <v>5000</v>
      </c>
      <c r="O87" s="39">
        <v>1500000</v>
      </c>
      <c r="P87" s="39">
        <v>230000</v>
      </c>
      <c r="Q87" s="40">
        <f t="shared" si="4"/>
        <v>12740500</v>
      </c>
      <c r="R87" s="40">
        <f t="shared" si="5"/>
        <v>2420695</v>
      </c>
      <c r="S87" s="40">
        <f t="shared" si="6"/>
        <v>15161195</v>
      </c>
    </row>
    <row r="88" spans="1:19" x14ac:dyDescent="0.25">
      <c r="A88" s="37" t="s">
        <v>105</v>
      </c>
      <c r="B88" s="38">
        <v>1</v>
      </c>
      <c r="C88" s="39">
        <v>1218500</v>
      </c>
      <c r="D88" s="39">
        <v>511500</v>
      </c>
      <c r="E88" s="39">
        <v>631500</v>
      </c>
      <c r="F88" s="39">
        <v>1000</v>
      </c>
      <c r="G88" s="39">
        <v>1000</v>
      </c>
      <c r="H88" s="39">
        <v>1000</v>
      </c>
      <c r="I88" s="39">
        <v>350000</v>
      </c>
      <c r="J88" s="39">
        <v>140000</v>
      </c>
      <c r="K88" s="39">
        <v>1000</v>
      </c>
      <c r="L88" s="39">
        <v>150000</v>
      </c>
      <c r="M88" s="39">
        <v>8000000</v>
      </c>
      <c r="N88" s="39">
        <v>5000</v>
      </c>
      <c r="O88" s="39">
        <v>1500000</v>
      </c>
      <c r="P88" s="39">
        <v>230000</v>
      </c>
      <c r="Q88" s="40">
        <f t="shared" si="4"/>
        <v>12740500</v>
      </c>
      <c r="R88" s="40">
        <f t="shared" si="5"/>
        <v>2420695</v>
      </c>
      <c r="S88" s="40">
        <f t="shared" si="6"/>
        <v>15161195</v>
      </c>
    </row>
    <row r="89" spans="1:19" x14ac:dyDescent="0.25">
      <c r="A89" s="37" t="s">
        <v>106</v>
      </c>
      <c r="B89" s="38">
        <v>1</v>
      </c>
      <c r="C89" s="39">
        <v>1218500</v>
      </c>
      <c r="D89" s="39">
        <v>511500</v>
      </c>
      <c r="E89" s="39">
        <v>631500</v>
      </c>
      <c r="F89" s="39">
        <v>1000</v>
      </c>
      <c r="G89" s="39">
        <v>1000</v>
      </c>
      <c r="H89" s="39">
        <v>1000</v>
      </c>
      <c r="I89" s="39">
        <v>350000</v>
      </c>
      <c r="J89" s="39">
        <v>140000</v>
      </c>
      <c r="K89" s="39">
        <v>1000</v>
      </c>
      <c r="L89" s="39">
        <v>150000</v>
      </c>
      <c r="M89" s="39">
        <v>8000000</v>
      </c>
      <c r="N89" s="39">
        <v>5000</v>
      </c>
      <c r="O89" s="39">
        <v>1500000</v>
      </c>
      <c r="P89" s="39">
        <v>230000</v>
      </c>
      <c r="Q89" s="40">
        <f t="shared" si="4"/>
        <v>12740500</v>
      </c>
      <c r="R89" s="40">
        <f t="shared" si="5"/>
        <v>2420695</v>
      </c>
      <c r="S89" s="40">
        <f t="shared" si="6"/>
        <v>15161195</v>
      </c>
    </row>
    <row r="90" spans="1:19" x14ac:dyDescent="0.25">
      <c r="A90" s="37" t="s">
        <v>107</v>
      </c>
      <c r="B90" s="38">
        <v>1</v>
      </c>
      <c r="C90" s="39">
        <v>1218500</v>
      </c>
      <c r="D90" s="39">
        <v>511500</v>
      </c>
      <c r="E90" s="39">
        <v>631500</v>
      </c>
      <c r="F90" s="39">
        <v>1000</v>
      </c>
      <c r="G90" s="39">
        <v>1000</v>
      </c>
      <c r="H90" s="39">
        <v>1000</v>
      </c>
      <c r="I90" s="39">
        <v>350000</v>
      </c>
      <c r="J90" s="39">
        <v>140000</v>
      </c>
      <c r="K90" s="39">
        <v>1000</v>
      </c>
      <c r="L90" s="39">
        <v>150000</v>
      </c>
      <c r="M90" s="39">
        <v>8000000</v>
      </c>
      <c r="N90" s="39">
        <v>5000</v>
      </c>
      <c r="O90" s="39">
        <v>1500000</v>
      </c>
      <c r="P90" s="39">
        <v>230000</v>
      </c>
      <c r="Q90" s="40">
        <f t="shared" si="4"/>
        <v>12740500</v>
      </c>
      <c r="R90" s="40">
        <f t="shared" si="5"/>
        <v>2420695</v>
      </c>
      <c r="S90" s="40">
        <f t="shared" si="6"/>
        <v>15161195</v>
      </c>
    </row>
    <row r="91" spans="1:19" x14ac:dyDescent="0.25">
      <c r="A91" s="37" t="s">
        <v>108</v>
      </c>
      <c r="B91" s="38">
        <v>1</v>
      </c>
      <c r="C91" s="39">
        <v>1218500</v>
      </c>
      <c r="D91" s="39">
        <v>511500</v>
      </c>
      <c r="E91" s="39">
        <v>631500</v>
      </c>
      <c r="F91" s="39">
        <v>1000</v>
      </c>
      <c r="G91" s="39">
        <v>1000</v>
      </c>
      <c r="H91" s="39">
        <v>1000</v>
      </c>
      <c r="I91" s="39">
        <v>350000</v>
      </c>
      <c r="J91" s="39">
        <v>140000</v>
      </c>
      <c r="K91" s="39">
        <v>1000</v>
      </c>
      <c r="L91" s="39">
        <v>150000</v>
      </c>
      <c r="M91" s="39">
        <v>8000000</v>
      </c>
      <c r="N91" s="39">
        <v>5000</v>
      </c>
      <c r="O91" s="39">
        <v>1500000</v>
      </c>
      <c r="P91" s="39">
        <v>230000</v>
      </c>
      <c r="Q91" s="40">
        <f t="shared" si="4"/>
        <v>12740500</v>
      </c>
      <c r="R91" s="40">
        <f t="shared" si="5"/>
        <v>2420695</v>
      </c>
      <c r="S91" s="40">
        <f t="shared" si="6"/>
        <v>15161195</v>
      </c>
    </row>
    <row r="92" spans="1:19" x14ac:dyDescent="0.25">
      <c r="A92" s="41" t="s">
        <v>109</v>
      </c>
      <c r="B92" s="38">
        <v>1</v>
      </c>
      <c r="C92" s="39">
        <v>1218500</v>
      </c>
      <c r="D92" s="39">
        <v>511500</v>
      </c>
      <c r="E92" s="39">
        <v>631500</v>
      </c>
      <c r="F92" s="39">
        <v>1000</v>
      </c>
      <c r="G92" s="39">
        <v>1000</v>
      </c>
      <c r="H92" s="39">
        <v>1000</v>
      </c>
      <c r="I92" s="39">
        <v>350000</v>
      </c>
      <c r="J92" s="39">
        <v>140000</v>
      </c>
      <c r="K92" s="39">
        <v>1000</v>
      </c>
      <c r="L92" s="39">
        <v>150000</v>
      </c>
      <c r="M92" s="39">
        <v>8000000</v>
      </c>
      <c r="N92" s="39">
        <v>5000</v>
      </c>
      <c r="O92" s="39">
        <v>1500000</v>
      </c>
      <c r="P92" s="39">
        <v>230000</v>
      </c>
      <c r="Q92" s="40">
        <f t="shared" si="4"/>
        <v>12740500</v>
      </c>
      <c r="R92" s="40">
        <f t="shared" si="5"/>
        <v>2420695</v>
      </c>
      <c r="S92" s="40">
        <f t="shared" si="6"/>
        <v>15161195</v>
      </c>
    </row>
    <row r="93" spans="1:19" x14ac:dyDescent="0.25">
      <c r="A93" s="41" t="s">
        <v>110</v>
      </c>
      <c r="B93" s="38">
        <v>1</v>
      </c>
      <c r="C93" s="39">
        <v>1218500</v>
      </c>
      <c r="D93" s="39">
        <v>511500</v>
      </c>
      <c r="E93" s="39">
        <v>631500</v>
      </c>
      <c r="F93" s="39">
        <v>1000</v>
      </c>
      <c r="G93" s="39">
        <v>1000</v>
      </c>
      <c r="H93" s="39">
        <v>1000</v>
      </c>
      <c r="I93" s="39">
        <v>350000</v>
      </c>
      <c r="J93" s="39">
        <v>140000</v>
      </c>
      <c r="K93" s="39">
        <v>1000</v>
      </c>
      <c r="L93" s="39">
        <v>150000</v>
      </c>
      <c r="M93" s="39">
        <v>8000000</v>
      </c>
      <c r="N93" s="39">
        <v>5000</v>
      </c>
      <c r="O93" s="39">
        <v>1500000</v>
      </c>
      <c r="P93" s="39">
        <v>230000</v>
      </c>
      <c r="Q93" s="40">
        <f t="shared" si="4"/>
        <v>12740500</v>
      </c>
      <c r="R93" s="40">
        <f t="shared" si="5"/>
        <v>2420695</v>
      </c>
      <c r="S93" s="40">
        <f t="shared" si="6"/>
        <v>15161195</v>
      </c>
    </row>
    <row r="94" spans="1:19" x14ac:dyDescent="0.25">
      <c r="A94" s="41" t="s">
        <v>111</v>
      </c>
      <c r="B94" s="38">
        <v>1</v>
      </c>
      <c r="C94" s="39">
        <v>1218500</v>
      </c>
      <c r="D94" s="39">
        <v>511500</v>
      </c>
      <c r="E94" s="39">
        <v>631500</v>
      </c>
      <c r="F94" s="39">
        <v>1000</v>
      </c>
      <c r="G94" s="39">
        <v>1000</v>
      </c>
      <c r="H94" s="39">
        <v>1000</v>
      </c>
      <c r="I94" s="39">
        <v>350000</v>
      </c>
      <c r="J94" s="39">
        <v>140000</v>
      </c>
      <c r="K94" s="39">
        <v>1000</v>
      </c>
      <c r="L94" s="39">
        <v>150000</v>
      </c>
      <c r="M94" s="39">
        <v>8000000</v>
      </c>
      <c r="N94" s="39">
        <v>5000</v>
      </c>
      <c r="O94" s="39">
        <v>1500000</v>
      </c>
      <c r="P94" s="39">
        <v>230000</v>
      </c>
      <c r="Q94" s="40">
        <f t="shared" si="4"/>
        <v>12740500</v>
      </c>
      <c r="R94" s="40">
        <f t="shared" si="5"/>
        <v>2420695</v>
      </c>
      <c r="S94" s="40">
        <f t="shared" si="6"/>
        <v>15161195</v>
      </c>
    </row>
    <row r="95" spans="1:19" x14ac:dyDescent="0.25">
      <c r="A95" s="41" t="s">
        <v>112</v>
      </c>
      <c r="B95" s="38">
        <v>1</v>
      </c>
      <c r="C95" s="39">
        <v>1218500</v>
      </c>
      <c r="D95" s="39">
        <v>511500</v>
      </c>
      <c r="E95" s="39">
        <v>631500</v>
      </c>
      <c r="F95" s="39">
        <v>1000</v>
      </c>
      <c r="G95" s="39">
        <v>1000</v>
      </c>
      <c r="H95" s="39">
        <v>1000</v>
      </c>
      <c r="I95" s="39">
        <v>350000</v>
      </c>
      <c r="J95" s="39">
        <v>140000</v>
      </c>
      <c r="K95" s="39">
        <v>1000</v>
      </c>
      <c r="L95" s="39">
        <v>150000</v>
      </c>
      <c r="M95" s="39">
        <v>8000000</v>
      </c>
      <c r="N95" s="39">
        <v>5000</v>
      </c>
      <c r="O95" s="39">
        <v>1500000</v>
      </c>
      <c r="P95" s="39">
        <v>230000</v>
      </c>
      <c r="Q95" s="40">
        <f t="shared" si="4"/>
        <v>12740500</v>
      </c>
      <c r="R95" s="40">
        <f t="shared" si="5"/>
        <v>2420695</v>
      </c>
      <c r="S95" s="40">
        <f t="shared" si="6"/>
        <v>15161195</v>
      </c>
    </row>
    <row r="96" spans="1:19" x14ac:dyDescent="0.25">
      <c r="A96" s="41" t="s">
        <v>113</v>
      </c>
      <c r="B96" s="38">
        <v>1</v>
      </c>
      <c r="C96" s="39">
        <v>1218500</v>
      </c>
      <c r="D96" s="39">
        <v>511500</v>
      </c>
      <c r="E96" s="39">
        <v>631500</v>
      </c>
      <c r="F96" s="39">
        <v>1000</v>
      </c>
      <c r="G96" s="39">
        <v>1000</v>
      </c>
      <c r="H96" s="39">
        <v>1000</v>
      </c>
      <c r="I96" s="39">
        <v>350000</v>
      </c>
      <c r="J96" s="39">
        <v>140000</v>
      </c>
      <c r="K96" s="39">
        <v>1000</v>
      </c>
      <c r="L96" s="39">
        <v>150000</v>
      </c>
      <c r="M96" s="39">
        <v>8000000</v>
      </c>
      <c r="N96" s="39">
        <v>5000</v>
      </c>
      <c r="O96" s="39">
        <v>1500000</v>
      </c>
      <c r="P96" s="39">
        <v>230000</v>
      </c>
      <c r="Q96" s="40">
        <f t="shared" si="4"/>
        <v>12740500</v>
      </c>
      <c r="R96" s="40">
        <f t="shared" si="5"/>
        <v>2420695</v>
      </c>
      <c r="S96" s="40">
        <f t="shared" si="6"/>
        <v>15161195</v>
      </c>
    </row>
    <row r="97" spans="1:19" x14ac:dyDescent="0.25">
      <c r="A97" s="41" t="s">
        <v>114</v>
      </c>
      <c r="B97" s="38">
        <v>1</v>
      </c>
      <c r="C97" s="39">
        <v>1218500</v>
      </c>
      <c r="D97" s="39">
        <v>511500</v>
      </c>
      <c r="E97" s="39">
        <v>631500</v>
      </c>
      <c r="F97" s="39">
        <v>1000</v>
      </c>
      <c r="G97" s="39">
        <v>1000</v>
      </c>
      <c r="H97" s="39">
        <v>1000</v>
      </c>
      <c r="I97" s="39">
        <v>350000</v>
      </c>
      <c r="J97" s="39">
        <v>140000</v>
      </c>
      <c r="K97" s="39">
        <v>1000</v>
      </c>
      <c r="L97" s="39">
        <v>150000</v>
      </c>
      <c r="M97" s="39">
        <v>8000000</v>
      </c>
      <c r="N97" s="39">
        <v>5000</v>
      </c>
      <c r="O97" s="39">
        <v>1500000</v>
      </c>
      <c r="P97" s="39">
        <v>230000</v>
      </c>
      <c r="Q97" s="40">
        <f t="shared" si="4"/>
        <v>12740500</v>
      </c>
      <c r="R97" s="40">
        <f t="shared" si="5"/>
        <v>2420695</v>
      </c>
      <c r="S97" s="40">
        <f t="shared" si="6"/>
        <v>15161195</v>
      </c>
    </row>
    <row r="98" spans="1:19" x14ac:dyDescent="0.25">
      <c r="A98" s="41" t="s">
        <v>115</v>
      </c>
      <c r="B98" s="38">
        <v>1</v>
      </c>
      <c r="C98" s="39">
        <v>1218500</v>
      </c>
      <c r="D98" s="39">
        <v>511500</v>
      </c>
      <c r="E98" s="39">
        <v>631500</v>
      </c>
      <c r="F98" s="39">
        <v>1000</v>
      </c>
      <c r="G98" s="39">
        <v>1000</v>
      </c>
      <c r="H98" s="39">
        <v>1000</v>
      </c>
      <c r="I98" s="39">
        <v>350000</v>
      </c>
      <c r="J98" s="39">
        <v>140000</v>
      </c>
      <c r="K98" s="39">
        <v>1000</v>
      </c>
      <c r="L98" s="39">
        <v>150000</v>
      </c>
      <c r="M98" s="39">
        <v>8000000</v>
      </c>
      <c r="N98" s="39">
        <v>5000</v>
      </c>
      <c r="O98" s="39">
        <v>1500000</v>
      </c>
      <c r="P98" s="39">
        <v>230000</v>
      </c>
      <c r="Q98" s="40">
        <f t="shared" si="4"/>
        <v>12740500</v>
      </c>
      <c r="R98" s="40">
        <f t="shared" si="5"/>
        <v>2420695</v>
      </c>
      <c r="S98" s="40">
        <f t="shared" si="6"/>
        <v>15161195</v>
      </c>
    </row>
    <row r="99" spans="1:19" x14ac:dyDescent="0.25">
      <c r="A99" s="41" t="s">
        <v>116</v>
      </c>
      <c r="B99" s="38">
        <v>1</v>
      </c>
      <c r="C99" s="39">
        <v>1218500</v>
      </c>
      <c r="D99" s="39">
        <v>511500</v>
      </c>
      <c r="E99" s="39">
        <v>631500</v>
      </c>
      <c r="F99" s="39">
        <v>1000</v>
      </c>
      <c r="G99" s="39">
        <v>1000</v>
      </c>
      <c r="H99" s="39">
        <v>1000</v>
      </c>
      <c r="I99" s="39">
        <v>350000</v>
      </c>
      <c r="J99" s="39">
        <v>140000</v>
      </c>
      <c r="K99" s="39">
        <v>1000</v>
      </c>
      <c r="L99" s="39">
        <v>150000</v>
      </c>
      <c r="M99" s="39">
        <v>8000000</v>
      </c>
      <c r="N99" s="39">
        <v>5000</v>
      </c>
      <c r="O99" s="39">
        <v>1500000</v>
      </c>
      <c r="P99" s="39">
        <v>230000</v>
      </c>
      <c r="Q99" s="40">
        <f t="shared" si="4"/>
        <v>12740500</v>
      </c>
      <c r="R99" s="40">
        <f t="shared" si="5"/>
        <v>2420695</v>
      </c>
      <c r="S99" s="40">
        <f t="shared" si="6"/>
        <v>15161195</v>
      </c>
    </row>
    <row r="100" spans="1:19" x14ac:dyDescent="0.25">
      <c r="A100" s="41" t="s">
        <v>117</v>
      </c>
      <c r="B100" s="38">
        <v>1</v>
      </c>
      <c r="C100" s="39">
        <v>1218500</v>
      </c>
      <c r="D100" s="39">
        <v>511500</v>
      </c>
      <c r="E100" s="39">
        <v>631500</v>
      </c>
      <c r="F100" s="39">
        <v>1000</v>
      </c>
      <c r="G100" s="39">
        <v>1000</v>
      </c>
      <c r="H100" s="39">
        <v>1000</v>
      </c>
      <c r="I100" s="39">
        <v>350000</v>
      </c>
      <c r="J100" s="39">
        <v>140000</v>
      </c>
      <c r="K100" s="39">
        <v>1000</v>
      </c>
      <c r="L100" s="39">
        <v>150000</v>
      </c>
      <c r="M100" s="39">
        <v>8000000</v>
      </c>
      <c r="N100" s="39">
        <v>5000</v>
      </c>
      <c r="O100" s="39">
        <v>1500000</v>
      </c>
      <c r="P100" s="39">
        <v>230000</v>
      </c>
      <c r="Q100" s="40">
        <f t="shared" si="4"/>
        <v>12740500</v>
      </c>
      <c r="R100" s="40">
        <f t="shared" si="5"/>
        <v>2420695</v>
      </c>
      <c r="S100" s="40">
        <f t="shared" si="6"/>
        <v>15161195</v>
      </c>
    </row>
    <row r="101" spans="1:19" x14ac:dyDescent="0.25">
      <c r="A101" s="41" t="s">
        <v>118</v>
      </c>
      <c r="B101" s="38">
        <v>1</v>
      </c>
      <c r="C101" s="39">
        <v>1218500</v>
      </c>
      <c r="D101" s="39">
        <v>511500</v>
      </c>
      <c r="E101" s="39">
        <v>631500</v>
      </c>
      <c r="F101" s="39">
        <v>1000</v>
      </c>
      <c r="G101" s="39">
        <v>1000</v>
      </c>
      <c r="H101" s="39">
        <v>1000</v>
      </c>
      <c r="I101" s="39">
        <v>350000</v>
      </c>
      <c r="J101" s="39">
        <v>140000</v>
      </c>
      <c r="K101" s="39">
        <v>1000</v>
      </c>
      <c r="L101" s="39">
        <v>150000</v>
      </c>
      <c r="M101" s="39">
        <v>8000000</v>
      </c>
      <c r="N101" s="39">
        <v>5000</v>
      </c>
      <c r="O101" s="39">
        <v>1500000</v>
      </c>
      <c r="P101" s="39">
        <v>230000</v>
      </c>
      <c r="Q101" s="40">
        <f t="shared" si="4"/>
        <v>12740500</v>
      </c>
      <c r="R101" s="40">
        <f t="shared" si="5"/>
        <v>2420695</v>
      </c>
      <c r="S101" s="40">
        <f t="shared" si="6"/>
        <v>15161195</v>
      </c>
    </row>
    <row r="102" spans="1:19" x14ac:dyDescent="0.25">
      <c r="A102" s="41" t="s">
        <v>119</v>
      </c>
      <c r="B102" s="38">
        <v>1</v>
      </c>
      <c r="C102" s="39">
        <v>1218500</v>
      </c>
      <c r="D102" s="39">
        <v>511500</v>
      </c>
      <c r="E102" s="39">
        <v>631500</v>
      </c>
      <c r="F102" s="39">
        <v>1000</v>
      </c>
      <c r="G102" s="39">
        <v>1000</v>
      </c>
      <c r="H102" s="39">
        <v>1000</v>
      </c>
      <c r="I102" s="39">
        <v>350000</v>
      </c>
      <c r="J102" s="39">
        <v>140000</v>
      </c>
      <c r="K102" s="39">
        <v>1000</v>
      </c>
      <c r="L102" s="39">
        <v>150000</v>
      </c>
      <c r="M102" s="39">
        <v>8000000</v>
      </c>
      <c r="N102" s="39">
        <v>5000</v>
      </c>
      <c r="O102" s="39">
        <v>1500000</v>
      </c>
      <c r="P102" s="39">
        <v>230000</v>
      </c>
      <c r="Q102" s="40">
        <f t="shared" si="4"/>
        <v>12740500</v>
      </c>
      <c r="R102" s="40">
        <f t="shared" si="5"/>
        <v>2420695</v>
      </c>
      <c r="S102" s="40">
        <f t="shared" si="6"/>
        <v>15161195</v>
      </c>
    </row>
    <row r="103" spans="1:19" x14ac:dyDescent="0.25">
      <c r="A103" s="41" t="s">
        <v>120</v>
      </c>
      <c r="B103" s="38">
        <v>1</v>
      </c>
      <c r="C103" s="39">
        <v>1218500</v>
      </c>
      <c r="D103" s="39">
        <v>511500</v>
      </c>
      <c r="E103" s="39">
        <v>631500</v>
      </c>
      <c r="F103" s="39">
        <v>1000</v>
      </c>
      <c r="G103" s="39">
        <v>1000</v>
      </c>
      <c r="H103" s="39">
        <v>1000</v>
      </c>
      <c r="I103" s="39">
        <v>350000</v>
      </c>
      <c r="J103" s="39">
        <v>140000</v>
      </c>
      <c r="K103" s="39">
        <v>1000</v>
      </c>
      <c r="L103" s="39">
        <v>150000</v>
      </c>
      <c r="M103" s="39">
        <v>8000000</v>
      </c>
      <c r="N103" s="39">
        <v>5000</v>
      </c>
      <c r="O103" s="39">
        <v>1500000</v>
      </c>
      <c r="P103" s="39">
        <v>230000</v>
      </c>
      <c r="Q103" s="40">
        <f t="shared" ref="Q103:Q131" si="7">SUM(C103:P103)</f>
        <v>12740500</v>
      </c>
      <c r="R103" s="40">
        <f t="shared" si="5"/>
        <v>2420695</v>
      </c>
      <c r="S103" s="40">
        <f t="shared" si="6"/>
        <v>15161195</v>
      </c>
    </row>
    <row r="104" spans="1:19" x14ac:dyDescent="0.25">
      <c r="A104" s="41" t="s">
        <v>121</v>
      </c>
      <c r="B104" s="38">
        <v>1</v>
      </c>
      <c r="C104" s="39">
        <v>1218500</v>
      </c>
      <c r="D104" s="39">
        <v>511500</v>
      </c>
      <c r="E104" s="39">
        <v>631500</v>
      </c>
      <c r="F104" s="39">
        <v>1000</v>
      </c>
      <c r="G104" s="39">
        <v>1000</v>
      </c>
      <c r="H104" s="39">
        <v>1000</v>
      </c>
      <c r="I104" s="39">
        <v>350000</v>
      </c>
      <c r="J104" s="39">
        <v>140000</v>
      </c>
      <c r="K104" s="39">
        <v>1000</v>
      </c>
      <c r="L104" s="39">
        <v>150000</v>
      </c>
      <c r="M104" s="39">
        <v>8000000</v>
      </c>
      <c r="N104" s="39">
        <v>5000</v>
      </c>
      <c r="O104" s="39">
        <v>1500000</v>
      </c>
      <c r="P104" s="39">
        <v>230000</v>
      </c>
      <c r="Q104" s="40">
        <f t="shared" si="7"/>
        <v>12740500</v>
      </c>
      <c r="R104" s="40">
        <f t="shared" si="5"/>
        <v>2420695</v>
      </c>
      <c r="S104" s="40">
        <f t="shared" si="6"/>
        <v>15161195</v>
      </c>
    </row>
    <row r="105" spans="1:19" x14ac:dyDescent="0.25">
      <c r="A105" s="41" t="s">
        <v>122</v>
      </c>
      <c r="B105" s="38">
        <v>1</v>
      </c>
      <c r="C105" s="39">
        <v>1218500</v>
      </c>
      <c r="D105" s="39">
        <v>511500</v>
      </c>
      <c r="E105" s="39">
        <v>631500</v>
      </c>
      <c r="F105" s="39">
        <v>1000</v>
      </c>
      <c r="G105" s="39">
        <v>1000</v>
      </c>
      <c r="H105" s="39">
        <v>1000</v>
      </c>
      <c r="I105" s="39">
        <v>350000</v>
      </c>
      <c r="J105" s="39">
        <v>140000</v>
      </c>
      <c r="K105" s="39">
        <v>1000</v>
      </c>
      <c r="L105" s="39">
        <v>150000</v>
      </c>
      <c r="M105" s="39">
        <v>8000000</v>
      </c>
      <c r="N105" s="39">
        <v>5000</v>
      </c>
      <c r="O105" s="39">
        <v>1500000</v>
      </c>
      <c r="P105" s="39">
        <v>230000</v>
      </c>
      <c r="Q105" s="40">
        <f t="shared" si="7"/>
        <v>12740500</v>
      </c>
      <c r="R105" s="40">
        <f t="shared" si="5"/>
        <v>2420695</v>
      </c>
      <c r="S105" s="40">
        <f t="shared" si="6"/>
        <v>15161195</v>
      </c>
    </row>
    <row r="106" spans="1:19" x14ac:dyDescent="0.25">
      <c r="A106" s="41" t="s">
        <v>123</v>
      </c>
      <c r="B106" s="38">
        <v>1</v>
      </c>
      <c r="C106" s="39">
        <v>1218500</v>
      </c>
      <c r="D106" s="39">
        <v>511500</v>
      </c>
      <c r="E106" s="39">
        <v>631500</v>
      </c>
      <c r="F106" s="39">
        <v>1000</v>
      </c>
      <c r="G106" s="39">
        <v>1000</v>
      </c>
      <c r="H106" s="39">
        <v>1000</v>
      </c>
      <c r="I106" s="39">
        <v>350000</v>
      </c>
      <c r="J106" s="39">
        <v>140000</v>
      </c>
      <c r="K106" s="39">
        <v>1000</v>
      </c>
      <c r="L106" s="39">
        <v>150000</v>
      </c>
      <c r="M106" s="39">
        <v>8000000</v>
      </c>
      <c r="N106" s="39">
        <v>5000</v>
      </c>
      <c r="O106" s="39">
        <v>1500000</v>
      </c>
      <c r="P106" s="39">
        <v>230000</v>
      </c>
      <c r="Q106" s="40">
        <f t="shared" si="7"/>
        <v>12740500</v>
      </c>
      <c r="R106" s="40">
        <f t="shared" si="5"/>
        <v>2420695</v>
      </c>
      <c r="S106" s="40">
        <f t="shared" si="6"/>
        <v>15161195</v>
      </c>
    </row>
    <row r="107" spans="1:19" x14ac:dyDescent="0.25">
      <c r="A107" s="41" t="s">
        <v>124</v>
      </c>
      <c r="B107" s="38">
        <v>1</v>
      </c>
      <c r="C107" s="39">
        <v>1218500</v>
      </c>
      <c r="D107" s="39">
        <v>511500</v>
      </c>
      <c r="E107" s="39">
        <v>631500</v>
      </c>
      <c r="F107" s="39">
        <v>1000</v>
      </c>
      <c r="G107" s="39">
        <v>1000</v>
      </c>
      <c r="H107" s="39">
        <v>1000</v>
      </c>
      <c r="I107" s="39">
        <v>350000</v>
      </c>
      <c r="J107" s="39">
        <v>140000</v>
      </c>
      <c r="K107" s="39">
        <v>1000</v>
      </c>
      <c r="L107" s="39">
        <v>150000</v>
      </c>
      <c r="M107" s="39">
        <v>8000000</v>
      </c>
      <c r="N107" s="39">
        <v>5000</v>
      </c>
      <c r="O107" s="39">
        <v>1500000</v>
      </c>
      <c r="P107" s="39">
        <v>230000</v>
      </c>
      <c r="Q107" s="40">
        <f t="shared" si="7"/>
        <v>12740500</v>
      </c>
      <c r="R107" s="40">
        <f t="shared" si="5"/>
        <v>2420695</v>
      </c>
      <c r="S107" s="40">
        <f t="shared" si="6"/>
        <v>15161195</v>
      </c>
    </row>
    <row r="108" spans="1:19" x14ac:dyDescent="0.25">
      <c r="A108" s="41" t="s">
        <v>125</v>
      </c>
      <c r="B108" s="38">
        <v>1</v>
      </c>
      <c r="C108" s="39">
        <v>1218500</v>
      </c>
      <c r="D108" s="39">
        <v>511500</v>
      </c>
      <c r="E108" s="39">
        <v>631500</v>
      </c>
      <c r="F108" s="39">
        <v>1000</v>
      </c>
      <c r="G108" s="39">
        <v>1000</v>
      </c>
      <c r="H108" s="39">
        <v>1000</v>
      </c>
      <c r="I108" s="39">
        <v>350000</v>
      </c>
      <c r="J108" s="39">
        <v>140000</v>
      </c>
      <c r="K108" s="39">
        <v>1000</v>
      </c>
      <c r="L108" s="39">
        <v>150000</v>
      </c>
      <c r="M108" s="39">
        <v>8000000</v>
      </c>
      <c r="N108" s="39">
        <v>5000</v>
      </c>
      <c r="O108" s="39">
        <v>1500000</v>
      </c>
      <c r="P108" s="39">
        <v>230000</v>
      </c>
      <c r="Q108" s="40">
        <f t="shared" si="7"/>
        <v>12740500</v>
      </c>
      <c r="R108" s="40">
        <f t="shared" si="5"/>
        <v>2420695</v>
      </c>
      <c r="S108" s="40">
        <f t="shared" si="6"/>
        <v>15161195</v>
      </c>
    </row>
    <row r="109" spans="1:19" x14ac:dyDescent="0.25">
      <c r="A109" s="41" t="s">
        <v>126</v>
      </c>
      <c r="B109" s="38">
        <v>1</v>
      </c>
      <c r="C109" s="39">
        <v>1218500</v>
      </c>
      <c r="D109" s="39">
        <v>511500</v>
      </c>
      <c r="E109" s="39">
        <v>631500</v>
      </c>
      <c r="F109" s="39">
        <v>1000</v>
      </c>
      <c r="G109" s="39">
        <v>1000</v>
      </c>
      <c r="H109" s="39">
        <v>1000</v>
      </c>
      <c r="I109" s="39">
        <v>350000</v>
      </c>
      <c r="J109" s="39">
        <v>140000</v>
      </c>
      <c r="K109" s="39">
        <v>1000</v>
      </c>
      <c r="L109" s="39">
        <v>150000</v>
      </c>
      <c r="M109" s="39">
        <v>8000000</v>
      </c>
      <c r="N109" s="39">
        <v>5000</v>
      </c>
      <c r="O109" s="39">
        <v>1500000</v>
      </c>
      <c r="P109" s="39">
        <v>230000</v>
      </c>
      <c r="Q109" s="40">
        <f t="shared" si="7"/>
        <v>12740500</v>
      </c>
      <c r="R109" s="40">
        <f t="shared" si="5"/>
        <v>2420695</v>
      </c>
      <c r="S109" s="40">
        <f t="shared" si="6"/>
        <v>15161195</v>
      </c>
    </row>
    <row r="110" spans="1:19" x14ac:dyDescent="0.25">
      <c r="A110" s="41" t="s">
        <v>127</v>
      </c>
      <c r="B110" s="38">
        <v>1</v>
      </c>
      <c r="C110" s="39">
        <v>1218500</v>
      </c>
      <c r="D110" s="39">
        <v>511500</v>
      </c>
      <c r="E110" s="39">
        <v>631500</v>
      </c>
      <c r="F110" s="39">
        <v>1000</v>
      </c>
      <c r="G110" s="39">
        <v>1000</v>
      </c>
      <c r="H110" s="39">
        <v>1000</v>
      </c>
      <c r="I110" s="39">
        <v>350000</v>
      </c>
      <c r="J110" s="39">
        <v>140000</v>
      </c>
      <c r="K110" s="39">
        <v>1000</v>
      </c>
      <c r="L110" s="39">
        <v>150000</v>
      </c>
      <c r="M110" s="39">
        <v>8000000</v>
      </c>
      <c r="N110" s="39">
        <v>5000</v>
      </c>
      <c r="O110" s="39">
        <v>1500000</v>
      </c>
      <c r="P110" s="39">
        <v>230000</v>
      </c>
      <c r="Q110" s="40">
        <f t="shared" si="7"/>
        <v>12740500</v>
      </c>
      <c r="R110" s="40">
        <f t="shared" si="5"/>
        <v>2420695</v>
      </c>
      <c r="S110" s="40">
        <f t="shared" si="6"/>
        <v>15161195</v>
      </c>
    </row>
    <row r="111" spans="1:19" x14ac:dyDescent="0.25">
      <c r="A111" s="41" t="s">
        <v>128</v>
      </c>
      <c r="B111" s="38">
        <v>1</v>
      </c>
      <c r="C111" s="39">
        <v>1218500</v>
      </c>
      <c r="D111" s="39">
        <v>511500</v>
      </c>
      <c r="E111" s="39">
        <v>631500</v>
      </c>
      <c r="F111" s="39">
        <v>1000</v>
      </c>
      <c r="G111" s="39">
        <v>1000</v>
      </c>
      <c r="H111" s="39">
        <v>1000</v>
      </c>
      <c r="I111" s="39">
        <v>350000</v>
      </c>
      <c r="J111" s="39">
        <v>140000</v>
      </c>
      <c r="K111" s="39">
        <v>1000</v>
      </c>
      <c r="L111" s="39">
        <v>150000</v>
      </c>
      <c r="M111" s="39">
        <v>8000000</v>
      </c>
      <c r="N111" s="39">
        <v>5000</v>
      </c>
      <c r="O111" s="39">
        <v>1500000</v>
      </c>
      <c r="P111" s="39">
        <v>230000</v>
      </c>
      <c r="Q111" s="40">
        <f t="shared" si="7"/>
        <v>12740500</v>
      </c>
      <c r="R111" s="40">
        <f t="shared" si="5"/>
        <v>2420695</v>
      </c>
      <c r="S111" s="40">
        <f t="shared" si="6"/>
        <v>15161195</v>
      </c>
    </row>
    <row r="112" spans="1:19" x14ac:dyDescent="0.25">
      <c r="A112" s="41" t="s">
        <v>129</v>
      </c>
      <c r="B112" s="38">
        <v>1</v>
      </c>
      <c r="C112" s="39">
        <v>1218500</v>
      </c>
      <c r="D112" s="39">
        <v>511500</v>
      </c>
      <c r="E112" s="39">
        <v>631500</v>
      </c>
      <c r="F112" s="39">
        <v>1000</v>
      </c>
      <c r="G112" s="39">
        <v>1000</v>
      </c>
      <c r="H112" s="39">
        <v>1000</v>
      </c>
      <c r="I112" s="39">
        <v>350000</v>
      </c>
      <c r="J112" s="39">
        <v>140000</v>
      </c>
      <c r="K112" s="39">
        <v>1000</v>
      </c>
      <c r="L112" s="39">
        <v>150000</v>
      </c>
      <c r="M112" s="39">
        <v>8000000</v>
      </c>
      <c r="N112" s="39">
        <v>5000</v>
      </c>
      <c r="O112" s="39">
        <v>1500000</v>
      </c>
      <c r="P112" s="39">
        <v>230000</v>
      </c>
      <c r="Q112" s="40">
        <f t="shared" si="7"/>
        <v>12740500</v>
      </c>
      <c r="R112" s="40">
        <f t="shared" si="5"/>
        <v>2420695</v>
      </c>
      <c r="S112" s="40">
        <f t="shared" si="6"/>
        <v>15161195</v>
      </c>
    </row>
    <row r="113" spans="1:19" x14ac:dyDescent="0.25">
      <c r="A113" s="41" t="s">
        <v>130</v>
      </c>
      <c r="B113" s="38">
        <v>1</v>
      </c>
      <c r="C113" s="39">
        <v>1218500</v>
      </c>
      <c r="D113" s="39">
        <v>511500</v>
      </c>
      <c r="E113" s="39">
        <v>631500</v>
      </c>
      <c r="F113" s="39">
        <v>1000</v>
      </c>
      <c r="G113" s="39">
        <v>1000</v>
      </c>
      <c r="H113" s="39">
        <v>1000</v>
      </c>
      <c r="I113" s="39">
        <v>350000</v>
      </c>
      <c r="J113" s="39">
        <v>140000</v>
      </c>
      <c r="K113" s="39">
        <v>1000</v>
      </c>
      <c r="L113" s="39">
        <v>150000</v>
      </c>
      <c r="M113" s="39">
        <v>8000000</v>
      </c>
      <c r="N113" s="39">
        <v>5000</v>
      </c>
      <c r="O113" s="39">
        <v>1500000</v>
      </c>
      <c r="P113" s="39">
        <v>230000</v>
      </c>
      <c r="Q113" s="40">
        <f t="shared" si="7"/>
        <v>12740500</v>
      </c>
      <c r="R113" s="40">
        <f t="shared" si="5"/>
        <v>2420695</v>
      </c>
      <c r="S113" s="40">
        <f t="shared" si="6"/>
        <v>15161195</v>
      </c>
    </row>
    <row r="114" spans="1:19" x14ac:dyDescent="0.25">
      <c r="A114" s="41" t="s">
        <v>131</v>
      </c>
      <c r="B114" s="38">
        <v>1</v>
      </c>
      <c r="C114" s="39">
        <v>1218500</v>
      </c>
      <c r="D114" s="39">
        <v>511500</v>
      </c>
      <c r="E114" s="39">
        <v>631500</v>
      </c>
      <c r="F114" s="39">
        <v>1000</v>
      </c>
      <c r="G114" s="39">
        <v>1000</v>
      </c>
      <c r="H114" s="39">
        <v>1000</v>
      </c>
      <c r="I114" s="39">
        <v>350000</v>
      </c>
      <c r="J114" s="39">
        <v>140000</v>
      </c>
      <c r="K114" s="39">
        <v>1000</v>
      </c>
      <c r="L114" s="39">
        <v>150000</v>
      </c>
      <c r="M114" s="39">
        <v>8000000</v>
      </c>
      <c r="N114" s="39">
        <v>5000</v>
      </c>
      <c r="O114" s="39">
        <v>1500000</v>
      </c>
      <c r="P114" s="39">
        <v>230000</v>
      </c>
      <c r="Q114" s="40">
        <f t="shared" si="7"/>
        <v>12740500</v>
      </c>
      <c r="R114" s="40">
        <f t="shared" si="5"/>
        <v>2420695</v>
      </c>
      <c r="S114" s="40">
        <f t="shared" si="6"/>
        <v>15161195</v>
      </c>
    </row>
    <row r="115" spans="1:19" x14ac:dyDescent="0.25">
      <c r="A115" s="41" t="s">
        <v>132</v>
      </c>
      <c r="B115" s="38">
        <v>1</v>
      </c>
      <c r="C115" s="39">
        <v>1218500</v>
      </c>
      <c r="D115" s="39">
        <v>511500</v>
      </c>
      <c r="E115" s="39">
        <v>631500</v>
      </c>
      <c r="F115" s="39">
        <v>1000</v>
      </c>
      <c r="G115" s="39">
        <v>1000</v>
      </c>
      <c r="H115" s="39">
        <v>1000</v>
      </c>
      <c r="I115" s="39">
        <v>350000</v>
      </c>
      <c r="J115" s="39">
        <v>140000</v>
      </c>
      <c r="K115" s="39">
        <v>1000</v>
      </c>
      <c r="L115" s="39">
        <v>150000</v>
      </c>
      <c r="M115" s="39">
        <v>8000000</v>
      </c>
      <c r="N115" s="39">
        <v>5000</v>
      </c>
      <c r="O115" s="39">
        <v>1500000</v>
      </c>
      <c r="P115" s="39">
        <v>230000</v>
      </c>
      <c r="Q115" s="40">
        <f t="shared" si="7"/>
        <v>12740500</v>
      </c>
      <c r="R115" s="40">
        <f t="shared" si="5"/>
        <v>2420695</v>
      </c>
      <c r="S115" s="40">
        <f t="shared" si="6"/>
        <v>15161195</v>
      </c>
    </row>
    <row r="116" spans="1:19" x14ac:dyDescent="0.25">
      <c r="A116" s="41" t="s">
        <v>133</v>
      </c>
      <c r="B116" s="38">
        <v>1</v>
      </c>
      <c r="C116" s="39">
        <v>1218500</v>
      </c>
      <c r="D116" s="39">
        <v>511500</v>
      </c>
      <c r="E116" s="39">
        <v>631500</v>
      </c>
      <c r="F116" s="39">
        <v>1000</v>
      </c>
      <c r="G116" s="39">
        <v>1000</v>
      </c>
      <c r="H116" s="39">
        <v>1000</v>
      </c>
      <c r="I116" s="39">
        <v>350000</v>
      </c>
      <c r="J116" s="39">
        <v>140000</v>
      </c>
      <c r="K116" s="39">
        <v>1000</v>
      </c>
      <c r="L116" s="39">
        <v>150000</v>
      </c>
      <c r="M116" s="39">
        <v>8000000</v>
      </c>
      <c r="N116" s="39">
        <v>5000</v>
      </c>
      <c r="O116" s="39">
        <v>1500000</v>
      </c>
      <c r="P116" s="39">
        <v>230000</v>
      </c>
      <c r="Q116" s="40">
        <f t="shared" si="7"/>
        <v>12740500</v>
      </c>
      <c r="R116" s="40">
        <f t="shared" si="5"/>
        <v>2420695</v>
      </c>
      <c r="S116" s="40">
        <f t="shared" si="6"/>
        <v>15161195</v>
      </c>
    </row>
    <row r="117" spans="1:19" x14ac:dyDescent="0.25">
      <c r="A117" s="41" t="s">
        <v>134</v>
      </c>
      <c r="B117" s="38">
        <v>1</v>
      </c>
      <c r="C117" s="39">
        <v>1218500</v>
      </c>
      <c r="D117" s="39">
        <v>511500</v>
      </c>
      <c r="E117" s="39">
        <v>631500</v>
      </c>
      <c r="F117" s="39">
        <v>1000</v>
      </c>
      <c r="G117" s="39">
        <v>1000</v>
      </c>
      <c r="H117" s="39">
        <v>1000</v>
      </c>
      <c r="I117" s="39">
        <v>350000</v>
      </c>
      <c r="J117" s="39">
        <v>140000</v>
      </c>
      <c r="K117" s="39">
        <v>1000</v>
      </c>
      <c r="L117" s="39">
        <v>150000</v>
      </c>
      <c r="M117" s="39">
        <v>8000000</v>
      </c>
      <c r="N117" s="39">
        <v>5000</v>
      </c>
      <c r="O117" s="39">
        <v>1500000</v>
      </c>
      <c r="P117" s="39">
        <v>230000</v>
      </c>
      <c r="Q117" s="40">
        <f t="shared" si="7"/>
        <v>12740500</v>
      </c>
      <c r="R117" s="40">
        <f t="shared" si="5"/>
        <v>2420695</v>
      </c>
      <c r="S117" s="40">
        <f t="shared" si="6"/>
        <v>15161195</v>
      </c>
    </row>
    <row r="118" spans="1:19" x14ac:dyDescent="0.25">
      <c r="A118" s="41" t="s">
        <v>135</v>
      </c>
      <c r="B118" s="38">
        <v>1</v>
      </c>
      <c r="C118" s="39">
        <v>1218500</v>
      </c>
      <c r="D118" s="39">
        <v>511500</v>
      </c>
      <c r="E118" s="39">
        <v>631500</v>
      </c>
      <c r="F118" s="39">
        <v>1000</v>
      </c>
      <c r="G118" s="39">
        <v>1000</v>
      </c>
      <c r="H118" s="39">
        <v>1000</v>
      </c>
      <c r="I118" s="39">
        <v>350000</v>
      </c>
      <c r="J118" s="39">
        <v>140000</v>
      </c>
      <c r="K118" s="39">
        <v>1000</v>
      </c>
      <c r="L118" s="39">
        <v>150000</v>
      </c>
      <c r="M118" s="39">
        <v>8000000</v>
      </c>
      <c r="N118" s="39">
        <v>5000</v>
      </c>
      <c r="O118" s="39">
        <v>1500000</v>
      </c>
      <c r="P118" s="39">
        <v>230000</v>
      </c>
      <c r="Q118" s="40">
        <f t="shared" si="7"/>
        <v>12740500</v>
      </c>
      <c r="R118" s="40">
        <f t="shared" si="5"/>
        <v>2420695</v>
      </c>
      <c r="S118" s="40">
        <f t="shared" si="6"/>
        <v>15161195</v>
      </c>
    </row>
    <row r="119" spans="1:19" x14ac:dyDescent="0.25">
      <c r="A119" s="41" t="s">
        <v>136</v>
      </c>
      <c r="B119" s="38">
        <v>1</v>
      </c>
      <c r="C119" s="39">
        <v>1218500</v>
      </c>
      <c r="D119" s="39">
        <v>511500</v>
      </c>
      <c r="E119" s="39">
        <v>631500</v>
      </c>
      <c r="F119" s="39">
        <v>1000</v>
      </c>
      <c r="G119" s="39">
        <v>1000</v>
      </c>
      <c r="H119" s="39">
        <v>1000</v>
      </c>
      <c r="I119" s="39">
        <v>350000</v>
      </c>
      <c r="J119" s="39">
        <v>140000</v>
      </c>
      <c r="K119" s="39">
        <v>1000</v>
      </c>
      <c r="L119" s="39">
        <v>150000</v>
      </c>
      <c r="M119" s="39">
        <v>8000000</v>
      </c>
      <c r="N119" s="39">
        <v>5000</v>
      </c>
      <c r="O119" s="39">
        <v>1500000</v>
      </c>
      <c r="P119" s="39">
        <v>230000</v>
      </c>
      <c r="Q119" s="40">
        <f t="shared" si="7"/>
        <v>12740500</v>
      </c>
      <c r="R119" s="40">
        <f t="shared" si="5"/>
        <v>2420695</v>
      </c>
      <c r="S119" s="40">
        <f t="shared" si="6"/>
        <v>15161195</v>
      </c>
    </row>
    <row r="120" spans="1:19" x14ac:dyDescent="0.25">
      <c r="A120" s="41" t="s">
        <v>137</v>
      </c>
      <c r="B120" s="38">
        <v>1</v>
      </c>
      <c r="C120" s="39">
        <v>1218500</v>
      </c>
      <c r="D120" s="39">
        <v>511500</v>
      </c>
      <c r="E120" s="39">
        <v>631500</v>
      </c>
      <c r="F120" s="39">
        <v>1000</v>
      </c>
      <c r="G120" s="39">
        <v>1000</v>
      </c>
      <c r="H120" s="39">
        <v>1000</v>
      </c>
      <c r="I120" s="39">
        <v>350000</v>
      </c>
      <c r="J120" s="39">
        <v>140000</v>
      </c>
      <c r="K120" s="39">
        <v>1000</v>
      </c>
      <c r="L120" s="39">
        <v>150000</v>
      </c>
      <c r="M120" s="39">
        <v>8000000</v>
      </c>
      <c r="N120" s="39">
        <v>5000</v>
      </c>
      <c r="O120" s="39">
        <v>1500000</v>
      </c>
      <c r="P120" s="39">
        <v>230000</v>
      </c>
      <c r="Q120" s="40">
        <f t="shared" si="7"/>
        <v>12740500</v>
      </c>
      <c r="R120" s="40">
        <f t="shared" si="5"/>
        <v>2420695</v>
      </c>
      <c r="S120" s="40">
        <f t="shared" si="6"/>
        <v>15161195</v>
      </c>
    </row>
    <row r="121" spans="1:19" x14ac:dyDescent="0.25">
      <c r="A121" s="41" t="s">
        <v>138</v>
      </c>
      <c r="B121" s="38">
        <v>1</v>
      </c>
      <c r="C121" s="39">
        <v>1218500</v>
      </c>
      <c r="D121" s="39">
        <v>511500</v>
      </c>
      <c r="E121" s="39">
        <v>631500</v>
      </c>
      <c r="F121" s="39">
        <v>1000</v>
      </c>
      <c r="G121" s="39">
        <v>1000</v>
      </c>
      <c r="H121" s="39">
        <v>1000</v>
      </c>
      <c r="I121" s="39">
        <v>350000</v>
      </c>
      <c r="J121" s="39">
        <v>140000</v>
      </c>
      <c r="K121" s="39">
        <v>1000</v>
      </c>
      <c r="L121" s="39">
        <v>150000</v>
      </c>
      <c r="M121" s="39">
        <v>8000000</v>
      </c>
      <c r="N121" s="39">
        <v>5000</v>
      </c>
      <c r="O121" s="39">
        <v>1500000</v>
      </c>
      <c r="P121" s="39">
        <v>230000</v>
      </c>
      <c r="Q121" s="40">
        <f t="shared" si="7"/>
        <v>12740500</v>
      </c>
      <c r="R121" s="40">
        <f t="shared" si="5"/>
        <v>2420695</v>
      </c>
      <c r="S121" s="40">
        <f t="shared" si="6"/>
        <v>15161195</v>
      </c>
    </row>
    <row r="122" spans="1:19" x14ac:dyDescent="0.25">
      <c r="A122" s="41" t="s">
        <v>139</v>
      </c>
      <c r="B122" s="38">
        <v>1</v>
      </c>
      <c r="C122" s="39">
        <v>1218500</v>
      </c>
      <c r="D122" s="39">
        <v>511500</v>
      </c>
      <c r="E122" s="39">
        <v>631500</v>
      </c>
      <c r="F122" s="39">
        <v>1000</v>
      </c>
      <c r="G122" s="39">
        <v>1000</v>
      </c>
      <c r="H122" s="39">
        <v>1000</v>
      </c>
      <c r="I122" s="39">
        <v>350000</v>
      </c>
      <c r="J122" s="39">
        <v>140000</v>
      </c>
      <c r="K122" s="39">
        <v>1000</v>
      </c>
      <c r="L122" s="39">
        <v>150000</v>
      </c>
      <c r="M122" s="39">
        <v>8000000</v>
      </c>
      <c r="N122" s="39">
        <v>5000</v>
      </c>
      <c r="O122" s="39">
        <v>1500000</v>
      </c>
      <c r="P122" s="39">
        <v>230000</v>
      </c>
      <c r="Q122" s="40">
        <f t="shared" si="7"/>
        <v>12740500</v>
      </c>
      <c r="R122" s="40">
        <f t="shared" si="5"/>
        <v>2420695</v>
      </c>
      <c r="S122" s="40">
        <f t="shared" si="6"/>
        <v>15161195</v>
      </c>
    </row>
    <row r="123" spans="1:19" x14ac:dyDescent="0.25">
      <c r="A123" s="41" t="s">
        <v>140</v>
      </c>
      <c r="B123" s="38">
        <v>1</v>
      </c>
      <c r="C123" s="39">
        <v>1218500</v>
      </c>
      <c r="D123" s="39">
        <v>511500</v>
      </c>
      <c r="E123" s="39">
        <v>631500</v>
      </c>
      <c r="F123" s="39">
        <v>1000</v>
      </c>
      <c r="G123" s="39">
        <v>1000</v>
      </c>
      <c r="H123" s="39">
        <v>1000</v>
      </c>
      <c r="I123" s="39">
        <v>350000</v>
      </c>
      <c r="J123" s="39">
        <v>140000</v>
      </c>
      <c r="K123" s="39">
        <v>1000</v>
      </c>
      <c r="L123" s="39">
        <v>150000</v>
      </c>
      <c r="M123" s="39">
        <v>8000000</v>
      </c>
      <c r="N123" s="39">
        <v>5000</v>
      </c>
      <c r="O123" s="39">
        <v>1500000</v>
      </c>
      <c r="P123" s="39">
        <v>230000</v>
      </c>
      <c r="Q123" s="40">
        <f t="shared" si="7"/>
        <v>12740500</v>
      </c>
      <c r="R123" s="40">
        <f t="shared" si="5"/>
        <v>2420695</v>
      </c>
      <c r="S123" s="40">
        <f t="shared" si="6"/>
        <v>15161195</v>
      </c>
    </row>
    <row r="124" spans="1:19" x14ac:dyDescent="0.25">
      <c r="A124" s="41" t="s">
        <v>141</v>
      </c>
      <c r="B124" s="38">
        <v>1</v>
      </c>
      <c r="C124" s="39">
        <v>1218500</v>
      </c>
      <c r="D124" s="39">
        <v>511500</v>
      </c>
      <c r="E124" s="39">
        <v>631500</v>
      </c>
      <c r="F124" s="39">
        <v>1000</v>
      </c>
      <c r="G124" s="39">
        <v>1000</v>
      </c>
      <c r="H124" s="39">
        <v>1000</v>
      </c>
      <c r="I124" s="39">
        <v>350000</v>
      </c>
      <c r="J124" s="39">
        <v>140000</v>
      </c>
      <c r="K124" s="39">
        <v>1000</v>
      </c>
      <c r="L124" s="39">
        <v>150000</v>
      </c>
      <c r="M124" s="39">
        <v>8000000</v>
      </c>
      <c r="N124" s="39">
        <v>5000</v>
      </c>
      <c r="O124" s="39">
        <v>1500000</v>
      </c>
      <c r="P124" s="39">
        <v>230000</v>
      </c>
      <c r="Q124" s="40">
        <f t="shared" si="7"/>
        <v>12740500</v>
      </c>
      <c r="R124" s="40">
        <f t="shared" si="5"/>
        <v>2420695</v>
      </c>
      <c r="S124" s="40">
        <f t="shared" si="6"/>
        <v>15161195</v>
      </c>
    </row>
    <row r="125" spans="1:19" x14ac:dyDescent="0.25">
      <c r="A125" s="41" t="s">
        <v>142</v>
      </c>
      <c r="B125" s="38">
        <v>1</v>
      </c>
      <c r="C125" s="39">
        <v>1218500</v>
      </c>
      <c r="D125" s="39">
        <v>511500</v>
      </c>
      <c r="E125" s="39">
        <v>631500</v>
      </c>
      <c r="F125" s="39">
        <v>1000</v>
      </c>
      <c r="G125" s="39">
        <v>1000</v>
      </c>
      <c r="H125" s="39">
        <v>1000</v>
      </c>
      <c r="I125" s="39">
        <v>350000</v>
      </c>
      <c r="J125" s="39">
        <v>140000</v>
      </c>
      <c r="K125" s="39">
        <v>1000</v>
      </c>
      <c r="L125" s="39">
        <v>150000</v>
      </c>
      <c r="M125" s="39">
        <v>8000000</v>
      </c>
      <c r="N125" s="39">
        <v>5000</v>
      </c>
      <c r="O125" s="39">
        <v>1500000</v>
      </c>
      <c r="P125" s="39">
        <v>230000</v>
      </c>
      <c r="Q125" s="40">
        <f t="shared" si="7"/>
        <v>12740500</v>
      </c>
      <c r="R125" s="40">
        <f t="shared" si="5"/>
        <v>2420695</v>
      </c>
      <c r="S125" s="40">
        <f t="shared" si="6"/>
        <v>15161195</v>
      </c>
    </row>
    <row r="126" spans="1:19" x14ac:dyDescent="0.25">
      <c r="A126" s="41" t="s">
        <v>143</v>
      </c>
      <c r="B126" s="38">
        <v>1</v>
      </c>
      <c r="C126" s="39">
        <v>1218500</v>
      </c>
      <c r="D126" s="39">
        <v>511500</v>
      </c>
      <c r="E126" s="39">
        <v>631500</v>
      </c>
      <c r="F126" s="39">
        <v>1000</v>
      </c>
      <c r="G126" s="39">
        <v>1000</v>
      </c>
      <c r="H126" s="39">
        <v>1000</v>
      </c>
      <c r="I126" s="39">
        <v>350000</v>
      </c>
      <c r="J126" s="39">
        <v>140000</v>
      </c>
      <c r="K126" s="39">
        <v>1000</v>
      </c>
      <c r="L126" s="39">
        <v>150000</v>
      </c>
      <c r="M126" s="39">
        <v>8000000</v>
      </c>
      <c r="N126" s="39">
        <v>5000</v>
      </c>
      <c r="O126" s="39">
        <v>1500000</v>
      </c>
      <c r="P126" s="39">
        <v>230000</v>
      </c>
      <c r="Q126" s="40">
        <f t="shared" si="7"/>
        <v>12740500</v>
      </c>
      <c r="R126" s="40">
        <f t="shared" si="5"/>
        <v>2420695</v>
      </c>
      <c r="S126" s="40">
        <f t="shared" si="6"/>
        <v>15161195</v>
      </c>
    </row>
    <row r="127" spans="1:19" x14ac:dyDescent="0.25">
      <c r="A127" s="41" t="s">
        <v>144</v>
      </c>
      <c r="B127" s="38">
        <v>1</v>
      </c>
      <c r="C127" s="39">
        <v>1218500</v>
      </c>
      <c r="D127" s="39">
        <v>511500</v>
      </c>
      <c r="E127" s="39">
        <v>631500</v>
      </c>
      <c r="F127" s="39">
        <v>1000</v>
      </c>
      <c r="G127" s="39">
        <v>1000</v>
      </c>
      <c r="H127" s="39">
        <v>1000</v>
      </c>
      <c r="I127" s="39">
        <v>350000</v>
      </c>
      <c r="J127" s="39">
        <v>140000</v>
      </c>
      <c r="K127" s="39">
        <v>1000</v>
      </c>
      <c r="L127" s="39">
        <v>150000</v>
      </c>
      <c r="M127" s="39">
        <v>8000000</v>
      </c>
      <c r="N127" s="39">
        <v>5000</v>
      </c>
      <c r="O127" s="39">
        <v>1500000</v>
      </c>
      <c r="P127" s="39">
        <v>230000</v>
      </c>
      <c r="Q127" s="40">
        <f t="shared" si="7"/>
        <v>12740500</v>
      </c>
      <c r="R127" s="40">
        <f t="shared" si="5"/>
        <v>2420695</v>
      </c>
      <c r="S127" s="40">
        <f t="shared" si="6"/>
        <v>15161195</v>
      </c>
    </row>
    <row r="128" spans="1:19" x14ac:dyDescent="0.25">
      <c r="A128" s="41" t="s">
        <v>145</v>
      </c>
      <c r="B128" s="38">
        <v>1</v>
      </c>
      <c r="C128" s="39">
        <v>1218500</v>
      </c>
      <c r="D128" s="39">
        <v>511500</v>
      </c>
      <c r="E128" s="39">
        <v>631500</v>
      </c>
      <c r="F128" s="39">
        <v>1000</v>
      </c>
      <c r="G128" s="39">
        <v>1000</v>
      </c>
      <c r="H128" s="39">
        <v>1000</v>
      </c>
      <c r="I128" s="39">
        <v>350000</v>
      </c>
      <c r="J128" s="39">
        <v>140000</v>
      </c>
      <c r="K128" s="39">
        <v>1000</v>
      </c>
      <c r="L128" s="39">
        <v>150000</v>
      </c>
      <c r="M128" s="39">
        <v>8000000</v>
      </c>
      <c r="N128" s="39">
        <v>5000</v>
      </c>
      <c r="O128" s="39">
        <v>1500000</v>
      </c>
      <c r="P128" s="39">
        <v>230000</v>
      </c>
      <c r="Q128" s="40">
        <f t="shared" si="7"/>
        <v>12740500</v>
      </c>
      <c r="R128" s="40">
        <f t="shared" si="5"/>
        <v>2420695</v>
      </c>
      <c r="S128" s="40">
        <f t="shared" si="6"/>
        <v>15161195</v>
      </c>
    </row>
    <row r="129" spans="1:19" x14ac:dyDescent="0.25">
      <c r="A129" s="41" t="s">
        <v>146</v>
      </c>
      <c r="B129" s="38">
        <v>1</v>
      </c>
      <c r="C129" s="39">
        <v>1218500</v>
      </c>
      <c r="D129" s="39">
        <v>511500</v>
      </c>
      <c r="E129" s="39">
        <v>631500</v>
      </c>
      <c r="F129" s="39">
        <v>1000</v>
      </c>
      <c r="G129" s="39">
        <v>1000</v>
      </c>
      <c r="H129" s="39">
        <v>1000</v>
      </c>
      <c r="I129" s="39">
        <v>350000</v>
      </c>
      <c r="J129" s="39">
        <v>140000</v>
      </c>
      <c r="K129" s="39">
        <v>1000</v>
      </c>
      <c r="L129" s="39">
        <v>150000</v>
      </c>
      <c r="M129" s="39">
        <v>8000000</v>
      </c>
      <c r="N129" s="39">
        <v>5000</v>
      </c>
      <c r="O129" s="39">
        <v>1500000</v>
      </c>
      <c r="P129" s="39">
        <v>230000</v>
      </c>
      <c r="Q129" s="40">
        <f t="shared" si="7"/>
        <v>12740500</v>
      </c>
      <c r="R129" s="40">
        <f t="shared" si="5"/>
        <v>2420695</v>
      </c>
      <c r="S129" s="40">
        <f t="shared" si="6"/>
        <v>15161195</v>
      </c>
    </row>
    <row r="130" spans="1:19" x14ac:dyDescent="0.25">
      <c r="A130" s="41" t="s">
        <v>147</v>
      </c>
      <c r="B130" s="38">
        <v>1</v>
      </c>
      <c r="C130" s="39">
        <v>1218500</v>
      </c>
      <c r="D130" s="39">
        <v>511500</v>
      </c>
      <c r="E130" s="39">
        <v>631500</v>
      </c>
      <c r="F130" s="39">
        <v>1000</v>
      </c>
      <c r="G130" s="39">
        <v>1000</v>
      </c>
      <c r="H130" s="39">
        <v>1000</v>
      </c>
      <c r="I130" s="39">
        <v>350000</v>
      </c>
      <c r="J130" s="39">
        <v>140000</v>
      </c>
      <c r="K130" s="39">
        <v>1000</v>
      </c>
      <c r="L130" s="39">
        <v>150000</v>
      </c>
      <c r="M130" s="39">
        <v>8000000</v>
      </c>
      <c r="N130" s="39">
        <v>5000</v>
      </c>
      <c r="O130" s="39">
        <v>1500000</v>
      </c>
      <c r="P130" s="39">
        <v>230000</v>
      </c>
      <c r="Q130" s="40">
        <f t="shared" si="7"/>
        <v>12740500</v>
      </c>
      <c r="R130" s="40">
        <f t="shared" si="5"/>
        <v>2420695</v>
      </c>
      <c r="S130" s="40">
        <f t="shared" si="6"/>
        <v>15161195</v>
      </c>
    </row>
    <row r="131" spans="1:19" x14ac:dyDescent="0.25">
      <c r="A131" s="41" t="s">
        <v>148</v>
      </c>
      <c r="B131" s="38">
        <v>1</v>
      </c>
      <c r="C131" s="39">
        <v>1218500</v>
      </c>
      <c r="D131" s="39">
        <v>511500</v>
      </c>
      <c r="E131" s="39">
        <v>631500</v>
      </c>
      <c r="F131" s="39">
        <v>1000</v>
      </c>
      <c r="G131" s="39">
        <v>1000</v>
      </c>
      <c r="H131" s="39">
        <v>1000</v>
      </c>
      <c r="I131" s="39">
        <v>350000</v>
      </c>
      <c r="J131" s="39">
        <v>140000</v>
      </c>
      <c r="K131" s="39">
        <v>1000</v>
      </c>
      <c r="L131" s="39">
        <v>150000</v>
      </c>
      <c r="M131" s="39">
        <v>8000000</v>
      </c>
      <c r="N131" s="39">
        <v>5000</v>
      </c>
      <c r="O131" s="39">
        <v>1500000</v>
      </c>
      <c r="P131" s="39">
        <v>230000</v>
      </c>
      <c r="Q131" s="40">
        <f t="shared" si="7"/>
        <v>12740500</v>
      </c>
      <c r="R131" s="40">
        <f t="shared" si="5"/>
        <v>2420695</v>
      </c>
      <c r="S131" s="40">
        <f t="shared" si="6"/>
        <v>15161195</v>
      </c>
    </row>
    <row r="133" spans="1:19" x14ac:dyDescent="0.25">
      <c r="A133" s="26" t="s">
        <v>215</v>
      </c>
      <c r="C133" s="138">
        <f>SUM(C7:C131)</f>
        <v>152312500</v>
      </c>
      <c r="D133" s="138">
        <f t="shared" ref="D133:P133" si="8">SUM(D7:D131)</f>
        <v>63937500</v>
      </c>
      <c r="E133" s="138">
        <f t="shared" si="8"/>
        <v>78937500</v>
      </c>
      <c r="F133" s="138">
        <f t="shared" si="8"/>
        <v>125000</v>
      </c>
      <c r="G133" s="138">
        <f t="shared" si="8"/>
        <v>125000</v>
      </c>
      <c r="H133" s="138">
        <f t="shared" si="8"/>
        <v>125000</v>
      </c>
      <c r="I133" s="138">
        <f t="shared" si="8"/>
        <v>43750000</v>
      </c>
      <c r="J133" s="138">
        <f t="shared" si="8"/>
        <v>17500000</v>
      </c>
      <c r="K133" s="138">
        <f t="shared" si="8"/>
        <v>125000</v>
      </c>
      <c r="L133" s="138">
        <f t="shared" si="8"/>
        <v>18750000</v>
      </c>
      <c r="M133" s="138">
        <f t="shared" si="8"/>
        <v>1000000000</v>
      </c>
      <c r="N133" s="138">
        <f t="shared" si="8"/>
        <v>625000</v>
      </c>
      <c r="O133" s="138">
        <f t="shared" si="8"/>
        <v>187500000</v>
      </c>
      <c r="P133" s="138">
        <f t="shared" si="8"/>
        <v>27450000</v>
      </c>
    </row>
    <row r="134" spans="1:19" x14ac:dyDescent="0.25">
      <c r="D134" s="27"/>
    </row>
    <row r="135" spans="1:19" x14ac:dyDescent="0.25">
      <c r="A135" s="28" t="s">
        <v>215</v>
      </c>
      <c r="C135" s="51">
        <f>SUM(C133:C134)</f>
        <v>152312500</v>
      </c>
      <c r="D135" s="51">
        <f t="shared" ref="D135:P135" si="9">SUM(D133:D134)</f>
        <v>63937500</v>
      </c>
      <c r="E135" s="51">
        <f t="shared" si="9"/>
        <v>78937500</v>
      </c>
      <c r="F135" s="51">
        <f t="shared" si="9"/>
        <v>125000</v>
      </c>
      <c r="G135" s="51">
        <f t="shared" si="9"/>
        <v>125000</v>
      </c>
      <c r="H135" s="51">
        <f t="shared" si="9"/>
        <v>125000</v>
      </c>
      <c r="I135" s="51">
        <f t="shared" si="9"/>
        <v>43750000</v>
      </c>
      <c r="J135" s="51">
        <f t="shared" si="9"/>
        <v>17500000</v>
      </c>
      <c r="K135" s="51">
        <f t="shared" si="9"/>
        <v>125000</v>
      </c>
      <c r="L135" s="51">
        <f t="shared" si="9"/>
        <v>18750000</v>
      </c>
      <c r="M135" s="51">
        <f t="shared" si="9"/>
        <v>1000000000</v>
      </c>
      <c r="N135" s="51">
        <f t="shared" si="9"/>
        <v>625000</v>
      </c>
      <c r="O135" s="51">
        <f t="shared" si="9"/>
        <v>187500000</v>
      </c>
      <c r="P135" s="51">
        <f t="shared" si="9"/>
        <v>27450000</v>
      </c>
      <c r="Q135" s="149">
        <f>SUM(C135:P135)</f>
        <v>1591262500</v>
      </c>
      <c r="R135" s="149">
        <f>Q135*19%</f>
        <v>302339875</v>
      </c>
      <c r="S135" s="149">
        <f>SUM(Q135:R135)</f>
        <v>1893602375</v>
      </c>
    </row>
    <row r="138" spans="1:19" ht="15.6" x14ac:dyDescent="0.25">
      <c r="A138" s="43" t="s">
        <v>149</v>
      </c>
      <c r="B138" s="44">
        <v>45366</v>
      </c>
      <c r="D138" s="27"/>
    </row>
    <row r="139" spans="1:19" x14ac:dyDescent="0.25">
      <c r="A139" s="45"/>
      <c r="B139" s="28"/>
      <c r="D139" s="27"/>
    </row>
    <row r="140" spans="1:19" ht="15.6" x14ac:dyDescent="0.25">
      <c r="A140" s="46" t="s">
        <v>151</v>
      </c>
      <c r="B140" s="229" t="s">
        <v>166</v>
      </c>
      <c r="C140" s="216"/>
      <c r="D140" s="216"/>
      <c r="E140" s="216"/>
      <c r="F140" s="216"/>
      <c r="G140" s="216"/>
      <c r="H140" s="216"/>
    </row>
    <row r="141" spans="1:19" ht="15" customHeight="1" x14ac:dyDescent="0.25">
      <c r="A141" s="46" t="s">
        <v>154</v>
      </c>
      <c r="B141" s="229" t="s">
        <v>167</v>
      </c>
      <c r="C141" s="229"/>
      <c r="D141" s="229"/>
      <c r="E141" s="229"/>
      <c r="F141" s="229"/>
      <c r="G141" s="229"/>
      <c r="H141" s="229"/>
    </row>
    <row r="142" spans="1:19" ht="15.6" x14ac:dyDescent="0.25">
      <c r="A142" s="46" t="s">
        <v>156</v>
      </c>
      <c r="B142" s="46" t="s">
        <v>168</v>
      </c>
      <c r="C142" s="47"/>
      <c r="D142" s="48" t="s">
        <v>169</v>
      </c>
      <c r="E142" s="217"/>
      <c r="F142" s="217"/>
      <c r="G142" s="217"/>
      <c r="H142" s="217"/>
    </row>
    <row r="143" spans="1:19" ht="15.6" x14ac:dyDescent="0.25">
      <c r="A143" s="46" t="s">
        <v>159</v>
      </c>
      <c r="B143" s="230" t="s">
        <v>170</v>
      </c>
      <c r="C143" s="231"/>
      <c r="D143" s="48" t="s">
        <v>171</v>
      </c>
      <c r="E143" s="217"/>
      <c r="F143" s="217"/>
      <c r="G143" s="217"/>
      <c r="H143" s="217"/>
    </row>
    <row r="144" spans="1:19" ht="48" customHeight="1" x14ac:dyDescent="0.25">
      <c r="A144" s="210" t="s">
        <v>163</v>
      </c>
      <c r="B144" s="210"/>
      <c r="C144" s="210"/>
      <c r="D144" s="210"/>
      <c r="E144" s="210"/>
      <c r="F144" s="210"/>
      <c r="G144" s="210"/>
      <c r="H144" s="210"/>
    </row>
    <row r="147" spans="1:16" ht="55.5" customHeight="1" x14ac:dyDescent="0.25">
      <c r="C147" s="145" t="str">
        <f>'Negocios estrategicos'!C146</f>
        <v>Valor impresión de cada lona (Valor unitario)</v>
      </c>
      <c r="D147" s="145" t="str">
        <f>'Negocios estrategicos'!D146</f>
        <v>Valor instalación y desinstalación de cada lona (Valor unitario)</v>
      </c>
      <c r="E147" s="145" t="str">
        <f>'Negocios estrategicos'!E146</f>
        <v>Mantenimiento general de estructura (Valor unitario)</v>
      </c>
      <c r="F147" s="145" t="str">
        <f>'Negocios estrategicos'!F146</f>
        <v>Mantenimiento del lugar donde se encuentre ubicada la estructura (Valor unitario)</v>
      </c>
      <c r="G147" s="145" t="str">
        <f>'Negocios estrategicos'!G146</f>
        <v>Reparaciones (valor unitario de lámina)</v>
      </c>
      <c r="H147" s="145" t="str">
        <f>'Negocios estrategicos'!H146</f>
        <v>Reparaciones (valor unitario de torre)</v>
      </c>
      <c r="I147" s="145" t="str">
        <f>'Negocios estrategicos'!I146</f>
        <v>Reposición (valor unitario de torre nueva)</v>
      </c>
      <c r="J147" s="145" t="str">
        <f>'Negocios estrategicos'!J146</f>
        <v>Reposición (valor unitario de lámina nueva)</v>
      </c>
      <c r="K147" s="145" t="str">
        <f>'Negocios estrategicos'!K146</f>
        <v>Refuerzo de estructura riosta</v>
      </c>
      <c r="L147" s="145" t="str">
        <f>'Negocios estrategicos'!L146</f>
        <v>Refuerzo de estructura viento</v>
      </c>
      <c r="M147" s="145" t="str">
        <f>'Negocios estrategicos'!M146</f>
        <v>Valor estructura completa para valla 12 x 4 mt (Valor Unitario)</v>
      </c>
      <c r="N147" s="145" t="str">
        <f>'Negocios estrategicos'!N146</f>
        <v>Valor de la gestión por cada permiso de instalación de la valla en cada municipio</v>
      </c>
      <c r="O147" s="145" t="str">
        <f>'Negocios estrategicos'!O146</f>
        <v>Reubicación de valla</v>
      </c>
      <c r="P147" s="145" t="str">
        <f>'Negocios estrategicos'!P146</f>
        <v>Visita técnica</v>
      </c>
    </row>
    <row r="148" spans="1:16" x14ac:dyDescent="0.25">
      <c r="B148" s="49" t="s">
        <v>216</v>
      </c>
      <c r="C148" s="27">
        <f>'Negocios estrategicos'!C147</f>
        <v>1218667</v>
      </c>
      <c r="D148" s="27">
        <f>'Negocios estrategicos'!D147</f>
        <v>511701</v>
      </c>
      <c r="E148" s="27" t="str">
        <f>'Negocios estrategicos'!E147</f>
        <v> 631.667</v>
      </c>
      <c r="F148" s="27" t="str">
        <f>'Negocios estrategicos'!F147</f>
        <v> 91.067</v>
      </c>
      <c r="G148" s="27" t="str">
        <f>'Negocios estrategicos'!G147</f>
        <v> 58.333</v>
      </c>
      <c r="H148" s="27">
        <f>'Negocios estrategicos'!H147</f>
        <v>149440</v>
      </c>
      <c r="I148" s="27" t="str">
        <f>'Negocios estrategicos'!I147</f>
        <v> 442.540</v>
      </c>
      <c r="J148" s="27">
        <f>'Negocios estrategicos'!J147</f>
        <v>145307</v>
      </c>
      <c r="K148" s="27">
        <f>'Negocios estrategicos'!K147</f>
        <v>206667</v>
      </c>
      <c r="L148" s="27">
        <f>'Negocios estrategicos'!L147</f>
        <v>259693</v>
      </c>
      <c r="M148" s="27">
        <f>'Negocios estrategicos'!M147</f>
        <v>8039200</v>
      </c>
      <c r="N148" s="27">
        <f>'Negocios estrategicos'!N147</f>
        <v>260000</v>
      </c>
      <c r="O148" s="27">
        <f>'Negocios estrategicos'!O147</f>
        <v>1909333</v>
      </c>
      <c r="P148" s="27" t="str">
        <f>'Negocios estrategicos'!P147</f>
        <v> 231.000</v>
      </c>
    </row>
    <row r="149" spans="1:16" x14ac:dyDescent="0.25">
      <c r="A149" s="28" t="str">
        <f>'Negocios estrategicos'!A148</f>
        <v>Abejorral</v>
      </c>
      <c r="C149" s="27" t="str">
        <f>IF(C7&gt;C$148,"NO CUMPLE","SI CUMPLE")</f>
        <v>SI CUMPLE</v>
      </c>
      <c r="D149" s="27" t="str">
        <f t="shared" ref="D149:P149" si="10">IF(D7&gt;D$148,"NO CUMPLE","SI CUMPLE")</f>
        <v>SI CUMPLE</v>
      </c>
      <c r="E149" s="27" t="str">
        <f t="shared" si="10"/>
        <v>SI CUMPLE</v>
      </c>
      <c r="F149" s="27" t="str">
        <f t="shared" si="10"/>
        <v>SI CUMPLE</v>
      </c>
      <c r="G149" s="27" t="str">
        <f t="shared" si="10"/>
        <v>SI CUMPLE</v>
      </c>
      <c r="H149" s="27" t="str">
        <f t="shared" si="10"/>
        <v>SI CUMPLE</v>
      </c>
      <c r="I149" s="27" t="str">
        <f t="shared" si="10"/>
        <v>SI CUMPLE</v>
      </c>
      <c r="J149" s="27" t="str">
        <f t="shared" si="10"/>
        <v>SI CUMPLE</v>
      </c>
      <c r="K149" s="27" t="str">
        <f t="shared" si="10"/>
        <v>SI CUMPLE</v>
      </c>
      <c r="L149" s="27" t="str">
        <f t="shared" si="10"/>
        <v>SI CUMPLE</v>
      </c>
      <c r="M149" s="27" t="str">
        <f t="shared" si="10"/>
        <v>SI CUMPLE</v>
      </c>
      <c r="N149" s="27" t="str">
        <f t="shared" si="10"/>
        <v>SI CUMPLE</v>
      </c>
      <c r="O149" s="27" t="str">
        <f t="shared" si="10"/>
        <v>SI CUMPLE</v>
      </c>
      <c r="P149" s="27" t="str">
        <f t="shared" si="10"/>
        <v>SI CUMPLE</v>
      </c>
    </row>
    <row r="150" spans="1:16" x14ac:dyDescent="0.25">
      <c r="A150" s="28" t="str">
        <f>'Negocios estrategicos'!A149</f>
        <v>Alejandría</v>
      </c>
      <c r="C150" s="27" t="str">
        <f t="shared" ref="C150:P150" si="11">IF(C8&gt;C$148,"NO CUMPLE","SI CUMPLE")</f>
        <v>SI CUMPLE</v>
      </c>
      <c r="D150" s="27" t="str">
        <f t="shared" si="11"/>
        <v>SI CUMPLE</v>
      </c>
      <c r="E150" s="27" t="str">
        <f t="shared" si="11"/>
        <v>SI CUMPLE</v>
      </c>
      <c r="F150" s="27" t="str">
        <f t="shared" si="11"/>
        <v>SI CUMPLE</v>
      </c>
      <c r="G150" s="27" t="str">
        <f t="shared" si="11"/>
        <v>SI CUMPLE</v>
      </c>
      <c r="H150" s="27" t="str">
        <f t="shared" si="11"/>
        <v>SI CUMPLE</v>
      </c>
      <c r="I150" s="27" t="str">
        <f t="shared" si="11"/>
        <v>SI CUMPLE</v>
      </c>
      <c r="J150" s="27" t="str">
        <f t="shared" si="11"/>
        <v>SI CUMPLE</v>
      </c>
      <c r="K150" s="27" t="str">
        <f t="shared" si="11"/>
        <v>SI CUMPLE</v>
      </c>
      <c r="L150" s="27" t="str">
        <f t="shared" si="11"/>
        <v>SI CUMPLE</v>
      </c>
      <c r="M150" s="27" t="str">
        <f t="shared" si="11"/>
        <v>SI CUMPLE</v>
      </c>
      <c r="N150" s="27" t="str">
        <f t="shared" si="11"/>
        <v>SI CUMPLE</v>
      </c>
      <c r="O150" s="27" t="str">
        <f t="shared" si="11"/>
        <v>SI CUMPLE</v>
      </c>
      <c r="P150" s="27" t="str">
        <f t="shared" si="11"/>
        <v>SI CUMPLE</v>
      </c>
    </row>
    <row r="151" spans="1:16" x14ac:dyDescent="0.25">
      <c r="A151" s="28" t="str">
        <f>'Negocios estrategicos'!A150</f>
        <v>Argelia</v>
      </c>
      <c r="C151" s="27" t="str">
        <f t="shared" ref="C151:P151" si="12">IF(C9&gt;C$148,"NO CUMPLE","SI CUMPLE")</f>
        <v>SI CUMPLE</v>
      </c>
      <c r="D151" s="27" t="str">
        <f t="shared" si="12"/>
        <v>SI CUMPLE</v>
      </c>
      <c r="E151" s="27" t="str">
        <f t="shared" si="12"/>
        <v>SI CUMPLE</v>
      </c>
      <c r="F151" s="27" t="str">
        <f t="shared" si="12"/>
        <v>SI CUMPLE</v>
      </c>
      <c r="G151" s="27" t="str">
        <f t="shared" si="12"/>
        <v>SI CUMPLE</v>
      </c>
      <c r="H151" s="27" t="str">
        <f t="shared" si="12"/>
        <v>SI CUMPLE</v>
      </c>
      <c r="I151" s="27" t="str">
        <f t="shared" si="12"/>
        <v>SI CUMPLE</v>
      </c>
      <c r="J151" s="27" t="str">
        <f t="shared" si="12"/>
        <v>SI CUMPLE</v>
      </c>
      <c r="K151" s="27" t="str">
        <f t="shared" si="12"/>
        <v>SI CUMPLE</v>
      </c>
      <c r="L151" s="27" t="str">
        <f t="shared" si="12"/>
        <v>SI CUMPLE</v>
      </c>
      <c r="M151" s="27" t="str">
        <f t="shared" si="12"/>
        <v>SI CUMPLE</v>
      </c>
      <c r="N151" s="27" t="str">
        <f t="shared" si="12"/>
        <v>SI CUMPLE</v>
      </c>
      <c r="O151" s="27" t="str">
        <f t="shared" si="12"/>
        <v>SI CUMPLE</v>
      </c>
      <c r="P151" s="27" t="str">
        <f t="shared" si="12"/>
        <v>SI CUMPLE</v>
      </c>
    </row>
    <row r="152" spans="1:16" x14ac:dyDescent="0.25">
      <c r="A152" s="28" t="str">
        <f>'Negocios estrategicos'!A151</f>
        <v>Cocorná</v>
      </c>
      <c r="C152" s="27" t="str">
        <f t="shared" ref="C152:P152" si="13">IF(C10&gt;C$148,"NO CUMPLE","SI CUMPLE")</f>
        <v>SI CUMPLE</v>
      </c>
      <c r="D152" s="27" t="str">
        <f t="shared" si="13"/>
        <v>SI CUMPLE</v>
      </c>
      <c r="E152" s="27" t="str">
        <f t="shared" si="13"/>
        <v>SI CUMPLE</v>
      </c>
      <c r="F152" s="27" t="str">
        <f t="shared" si="13"/>
        <v>SI CUMPLE</v>
      </c>
      <c r="G152" s="27" t="str">
        <f t="shared" si="13"/>
        <v>SI CUMPLE</v>
      </c>
      <c r="H152" s="27" t="str">
        <f t="shared" si="13"/>
        <v>SI CUMPLE</v>
      </c>
      <c r="I152" s="27" t="str">
        <f t="shared" si="13"/>
        <v>SI CUMPLE</v>
      </c>
      <c r="J152" s="27" t="str">
        <f t="shared" si="13"/>
        <v>SI CUMPLE</v>
      </c>
      <c r="K152" s="27" t="str">
        <f t="shared" si="13"/>
        <v>SI CUMPLE</v>
      </c>
      <c r="L152" s="27" t="str">
        <f t="shared" si="13"/>
        <v>SI CUMPLE</v>
      </c>
      <c r="M152" s="27" t="str">
        <f t="shared" si="13"/>
        <v>SI CUMPLE</v>
      </c>
      <c r="N152" s="27" t="str">
        <f t="shared" si="13"/>
        <v>SI CUMPLE</v>
      </c>
      <c r="O152" s="27" t="str">
        <f t="shared" si="13"/>
        <v>SI CUMPLE</v>
      </c>
      <c r="P152" s="27" t="str">
        <f t="shared" si="13"/>
        <v>SI CUMPLE</v>
      </c>
    </row>
    <row r="153" spans="1:16" x14ac:dyDescent="0.25">
      <c r="A153" s="28" t="str">
        <f>'Negocios estrategicos'!A152</f>
        <v>Concepción</v>
      </c>
      <c r="C153" s="27" t="str">
        <f t="shared" ref="C153:P153" si="14">IF(C11&gt;C$148,"NO CUMPLE","SI CUMPLE")</f>
        <v>SI CUMPLE</v>
      </c>
      <c r="D153" s="27" t="str">
        <f t="shared" si="14"/>
        <v>SI CUMPLE</v>
      </c>
      <c r="E153" s="27" t="str">
        <f t="shared" si="14"/>
        <v>SI CUMPLE</v>
      </c>
      <c r="F153" s="27" t="str">
        <f t="shared" si="14"/>
        <v>SI CUMPLE</v>
      </c>
      <c r="G153" s="27" t="str">
        <f t="shared" si="14"/>
        <v>SI CUMPLE</v>
      </c>
      <c r="H153" s="27" t="str">
        <f t="shared" si="14"/>
        <v>SI CUMPLE</v>
      </c>
      <c r="I153" s="27" t="str">
        <f t="shared" si="14"/>
        <v>SI CUMPLE</v>
      </c>
      <c r="J153" s="27" t="str">
        <f t="shared" si="14"/>
        <v>SI CUMPLE</v>
      </c>
      <c r="K153" s="27" t="str">
        <f t="shared" si="14"/>
        <v>SI CUMPLE</v>
      </c>
      <c r="L153" s="27" t="str">
        <f t="shared" si="14"/>
        <v>SI CUMPLE</v>
      </c>
      <c r="M153" s="27" t="str">
        <f t="shared" si="14"/>
        <v>SI CUMPLE</v>
      </c>
      <c r="N153" s="27" t="str">
        <f t="shared" si="14"/>
        <v>SI CUMPLE</v>
      </c>
      <c r="O153" s="27" t="str">
        <f t="shared" si="14"/>
        <v>SI CUMPLE</v>
      </c>
      <c r="P153" s="27" t="str">
        <f t="shared" si="14"/>
        <v>SI CUMPLE</v>
      </c>
    </row>
    <row r="154" spans="1:16" x14ac:dyDescent="0.25">
      <c r="A154" s="28" t="str">
        <f>'Negocios estrategicos'!A153</f>
        <v>El Carmen de Viboral</v>
      </c>
      <c r="C154" s="27" t="str">
        <f t="shared" ref="C154:P154" si="15">IF(C12&gt;C$148,"NO CUMPLE","SI CUMPLE")</f>
        <v>SI CUMPLE</v>
      </c>
      <c r="D154" s="27" t="str">
        <f t="shared" si="15"/>
        <v>SI CUMPLE</v>
      </c>
      <c r="E154" s="27" t="str">
        <f t="shared" si="15"/>
        <v>SI CUMPLE</v>
      </c>
      <c r="F154" s="27" t="str">
        <f t="shared" si="15"/>
        <v>SI CUMPLE</v>
      </c>
      <c r="G154" s="27" t="str">
        <f t="shared" si="15"/>
        <v>SI CUMPLE</v>
      </c>
      <c r="H154" s="27" t="str">
        <f t="shared" si="15"/>
        <v>SI CUMPLE</v>
      </c>
      <c r="I154" s="27" t="str">
        <f t="shared" si="15"/>
        <v>SI CUMPLE</v>
      </c>
      <c r="J154" s="27" t="str">
        <f t="shared" si="15"/>
        <v>SI CUMPLE</v>
      </c>
      <c r="K154" s="27" t="str">
        <f t="shared" si="15"/>
        <v>SI CUMPLE</v>
      </c>
      <c r="L154" s="27" t="str">
        <f t="shared" si="15"/>
        <v>SI CUMPLE</v>
      </c>
      <c r="M154" s="27" t="str">
        <f t="shared" si="15"/>
        <v>SI CUMPLE</v>
      </c>
      <c r="N154" s="27" t="str">
        <f t="shared" si="15"/>
        <v>SI CUMPLE</v>
      </c>
      <c r="O154" s="27" t="str">
        <f t="shared" si="15"/>
        <v>SI CUMPLE</v>
      </c>
      <c r="P154" s="27" t="str">
        <f t="shared" si="15"/>
        <v>SI CUMPLE</v>
      </c>
    </row>
    <row r="155" spans="1:16" x14ac:dyDescent="0.25">
      <c r="A155" s="28" t="str">
        <f>'Negocios estrategicos'!A154</f>
        <v>El Peñol</v>
      </c>
      <c r="C155" s="27" t="str">
        <f t="shared" ref="C155:P155" si="16">IF(C13&gt;C$148,"NO CUMPLE","SI CUMPLE")</f>
        <v>SI CUMPLE</v>
      </c>
      <c r="D155" s="27" t="str">
        <f t="shared" si="16"/>
        <v>SI CUMPLE</v>
      </c>
      <c r="E155" s="27" t="str">
        <f t="shared" si="16"/>
        <v>SI CUMPLE</v>
      </c>
      <c r="F155" s="27" t="str">
        <f t="shared" si="16"/>
        <v>SI CUMPLE</v>
      </c>
      <c r="G155" s="27" t="str">
        <f t="shared" si="16"/>
        <v>SI CUMPLE</v>
      </c>
      <c r="H155" s="27" t="str">
        <f t="shared" si="16"/>
        <v>SI CUMPLE</v>
      </c>
      <c r="I155" s="27" t="str">
        <f t="shared" si="16"/>
        <v>SI CUMPLE</v>
      </c>
      <c r="J155" s="27" t="str">
        <f t="shared" si="16"/>
        <v>SI CUMPLE</v>
      </c>
      <c r="K155" s="27" t="str">
        <f t="shared" si="16"/>
        <v>SI CUMPLE</v>
      </c>
      <c r="L155" s="27" t="str">
        <f t="shared" si="16"/>
        <v>SI CUMPLE</v>
      </c>
      <c r="M155" s="27" t="str">
        <f t="shared" si="16"/>
        <v>SI CUMPLE</v>
      </c>
      <c r="N155" s="27" t="str">
        <f t="shared" si="16"/>
        <v>SI CUMPLE</v>
      </c>
      <c r="O155" s="27" t="str">
        <f t="shared" si="16"/>
        <v>SI CUMPLE</v>
      </c>
      <c r="P155" s="27" t="str">
        <f t="shared" si="16"/>
        <v>SI CUMPLE</v>
      </c>
    </row>
    <row r="156" spans="1:16" x14ac:dyDescent="0.25">
      <c r="A156" s="28" t="str">
        <f>'Negocios estrategicos'!A155</f>
        <v>El Santuario</v>
      </c>
      <c r="C156" s="27" t="str">
        <f t="shared" ref="C156:P156" si="17">IF(C14&gt;C$148,"NO CUMPLE","SI CUMPLE")</f>
        <v>SI CUMPLE</v>
      </c>
      <c r="D156" s="27" t="str">
        <f t="shared" si="17"/>
        <v>SI CUMPLE</v>
      </c>
      <c r="E156" s="27" t="str">
        <f t="shared" si="17"/>
        <v>SI CUMPLE</v>
      </c>
      <c r="F156" s="27" t="str">
        <f t="shared" si="17"/>
        <v>SI CUMPLE</v>
      </c>
      <c r="G156" s="27" t="str">
        <f t="shared" si="17"/>
        <v>SI CUMPLE</v>
      </c>
      <c r="H156" s="27" t="str">
        <f t="shared" si="17"/>
        <v>SI CUMPLE</v>
      </c>
      <c r="I156" s="27" t="str">
        <f t="shared" si="17"/>
        <v>SI CUMPLE</v>
      </c>
      <c r="J156" s="27" t="str">
        <f t="shared" si="17"/>
        <v>SI CUMPLE</v>
      </c>
      <c r="K156" s="27" t="str">
        <f t="shared" si="17"/>
        <v>SI CUMPLE</v>
      </c>
      <c r="L156" s="27" t="str">
        <f t="shared" si="17"/>
        <v>SI CUMPLE</v>
      </c>
      <c r="M156" s="27" t="str">
        <f t="shared" si="17"/>
        <v>SI CUMPLE</v>
      </c>
      <c r="N156" s="27" t="str">
        <f t="shared" si="17"/>
        <v>SI CUMPLE</v>
      </c>
      <c r="O156" s="27" t="str">
        <f t="shared" si="17"/>
        <v>SI CUMPLE</v>
      </c>
      <c r="P156" s="27" t="str">
        <f t="shared" si="17"/>
        <v>SI CUMPLE</v>
      </c>
    </row>
    <row r="157" spans="1:16" x14ac:dyDescent="0.25">
      <c r="A157" s="28" t="str">
        <f>'Negocios estrategicos'!A156</f>
        <v>El Retiro</v>
      </c>
      <c r="C157" s="27" t="str">
        <f t="shared" ref="C157:P157" si="18">IF(C15&gt;C$148,"NO CUMPLE","SI CUMPLE")</f>
        <v>SI CUMPLE</v>
      </c>
      <c r="D157" s="27" t="str">
        <f t="shared" si="18"/>
        <v>SI CUMPLE</v>
      </c>
      <c r="E157" s="27" t="str">
        <f t="shared" si="18"/>
        <v>SI CUMPLE</v>
      </c>
      <c r="F157" s="27" t="str">
        <f t="shared" si="18"/>
        <v>SI CUMPLE</v>
      </c>
      <c r="G157" s="27" t="str">
        <f t="shared" si="18"/>
        <v>SI CUMPLE</v>
      </c>
      <c r="H157" s="27" t="str">
        <f t="shared" si="18"/>
        <v>SI CUMPLE</v>
      </c>
      <c r="I157" s="27" t="str">
        <f t="shared" si="18"/>
        <v>SI CUMPLE</v>
      </c>
      <c r="J157" s="27" t="str">
        <f t="shared" si="18"/>
        <v>SI CUMPLE</v>
      </c>
      <c r="K157" s="27" t="str">
        <f t="shared" si="18"/>
        <v>SI CUMPLE</v>
      </c>
      <c r="L157" s="27" t="str">
        <f t="shared" si="18"/>
        <v>SI CUMPLE</v>
      </c>
      <c r="M157" s="27" t="str">
        <f t="shared" si="18"/>
        <v>SI CUMPLE</v>
      </c>
      <c r="N157" s="27" t="str">
        <f t="shared" si="18"/>
        <v>SI CUMPLE</v>
      </c>
      <c r="O157" s="27" t="str">
        <f t="shared" si="18"/>
        <v>SI CUMPLE</v>
      </c>
      <c r="P157" s="27" t="str">
        <f t="shared" si="18"/>
        <v>SI CUMPLE</v>
      </c>
    </row>
    <row r="158" spans="1:16" x14ac:dyDescent="0.25">
      <c r="A158" s="28" t="str">
        <f>'Negocios estrategicos'!A157</f>
        <v>Granada</v>
      </c>
      <c r="C158" s="27" t="str">
        <f t="shared" ref="C158:P158" si="19">IF(C16&gt;C$148,"NO CUMPLE","SI CUMPLE")</f>
        <v>SI CUMPLE</v>
      </c>
      <c r="D158" s="27" t="str">
        <f t="shared" si="19"/>
        <v>SI CUMPLE</v>
      </c>
      <c r="E158" s="27" t="str">
        <f t="shared" si="19"/>
        <v>SI CUMPLE</v>
      </c>
      <c r="F158" s="27" t="str">
        <f t="shared" si="19"/>
        <v>SI CUMPLE</v>
      </c>
      <c r="G158" s="27" t="str">
        <f t="shared" si="19"/>
        <v>SI CUMPLE</v>
      </c>
      <c r="H158" s="27" t="str">
        <f t="shared" si="19"/>
        <v>SI CUMPLE</v>
      </c>
      <c r="I158" s="27" t="str">
        <f t="shared" si="19"/>
        <v>SI CUMPLE</v>
      </c>
      <c r="J158" s="27" t="str">
        <f t="shared" si="19"/>
        <v>SI CUMPLE</v>
      </c>
      <c r="K158" s="27" t="str">
        <f t="shared" si="19"/>
        <v>SI CUMPLE</v>
      </c>
      <c r="L158" s="27" t="str">
        <f t="shared" si="19"/>
        <v>SI CUMPLE</v>
      </c>
      <c r="M158" s="27" t="str">
        <f t="shared" si="19"/>
        <v>SI CUMPLE</v>
      </c>
      <c r="N158" s="27" t="str">
        <f t="shared" si="19"/>
        <v>SI CUMPLE</v>
      </c>
      <c r="O158" s="27" t="str">
        <f t="shared" si="19"/>
        <v>SI CUMPLE</v>
      </c>
      <c r="P158" s="27" t="str">
        <f t="shared" si="19"/>
        <v>SI CUMPLE</v>
      </c>
    </row>
    <row r="159" spans="1:16" x14ac:dyDescent="0.25">
      <c r="A159" s="28" t="str">
        <f>'Negocios estrategicos'!A158</f>
        <v>Guarne</v>
      </c>
      <c r="C159" s="27" t="str">
        <f t="shared" ref="C159:P159" si="20">IF(C17&gt;C$148,"NO CUMPLE","SI CUMPLE")</f>
        <v>SI CUMPLE</v>
      </c>
      <c r="D159" s="27" t="str">
        <f t="shared" si="20"/>
        <v>SI CUMPLE</v>
      </c>
      <c r="E159" s="27" t="str">
        <f t="shared" si="20"/>
        <v>SI CUMPLE</v>
      </c>
      <c r="F159" s="27" t="str">
        <f t="shared" si="20"/>
        <v>SI CUMPLE</v>
      </c>
      <c r="G159" s="27" t="str">
        <f t="shared" si="20"/>
        <v>SI CUMPLE</v>
      </c>
      <c r="H159" s="27" t="str">
        <f t="shared" si="20"/>
        <v>SI CUMPLE</v>
      </c>
      <c r="I159" s="27" t="str">
        <f t="shared" si="20"/>
        <v>SI CUMPLE</v>
      </c>
      <c r="J159" s="27" t="str">
        <f t="shared" si="20"/>
        <v>SI CUMPLE</v>
      </c>
      <c r="K159" s="27" t="str">
        <f t="shared" si="20"/>
        <v>SI CUMPLE</v>
      </c>
      <c r="L159" s="27" t="str">
        <f t="shared" si="20"/>
        <v>SI CUMPLE</v>
      </c>
      <c r="M159" s="27" t="str">
        <f t="shared" si="20"/>
        <v>SI CUMPLE</v>
      </c>
      <c r="N159" s="27" t="str">
        <f t="shared" si="20"/>
        <v>SI CUMPLE</v>
      </c>
      <c r="O159" s="27" t="str">
        <f t="shared" si="20"/>
        <v>SI CUMPLE</v>
      </c>
      <c r="P159" s="27" t="str">
        <f t="shared" si="20"/>
        <v>SI CUMPLE</v>
      </c>
    </row>
    <row r="160" spans="1:16" x14ac:dyDescent="0.25">
      <c r="A160" s="28" t="str">
        <f>'Negocios estrategicos'!A159</f>
        <v>Guatapé</v>
      </c>
      <c r="C160" s="27" t="str">
        <f t="shared" ref="C160:P160" si="21">IF(C18&gt;C$148,"NO CUMPLE","SI CUMPLE")</f>
        <v>SI CUMPLE</v>
      </c>
      <c r="D160" s="27" t="str">
        <f t="shared" si="21"/>
        <v>SI CUMPLE</v>
      </c>
      <c r="E160" s="27" t="str">
        <f t="shared" si="21"/>
        <v>SI CUMPLE</v>
      </c>
      <c r="F160" s="27" t="str">
        <f t="shared" si="21"/>
        <v>SI CUMPLE</v>
      </c>
      <c r="G160" s="27" t="str">
        <f t="shared" si="21"/>
        <v>SI CUMPLE</v>
      </c>
      <c r="H160" s="27" t="str">
        <f t="shared" si="21"/>
        <v>SI CUMPLE</v>
      </c>
      <c r="I160" s="27" t="str">
        <f t="shared" si="21"/>
        <v>SI CUMPLE</v>
      </c>
      <c r="J160" s="27" t="str">
        <f t="shared" si="21"/>
        <v>SI CUMPLE</v>
      </c>
      <c r="K160" s="27" t="str">
        <f t="shared" si="21"/>
        <v>SI CUMPLE</v>
      </c>
      <c r="L160" s="27" t="str">
        <f t="shared" si="21"/>
        <v>SI CUMPLE</v>
      </c>
      <c r="M160" s="27" t="str">
        <f t="shared" si="21"/>
        <v>SI CUMPLE</v>
      </c>
      <c r="N160" s="27" t="str">
        <f t="shared" si="21"/>
        <v>SI CUMPLE</v>
      </c>
      <c r="O160" s="27" t="str">
        <f t="shared" si="21"/>
        <v>SI CUMPLE</v>
      </c>
      <c r="P160" s="27" t="str">
        <f t="shared" si="21"/>
        <v>SI CUMPLE</v>
      </c>
    </row>
    <row r="161" spans="1:16" x14ac:dyDescent="0.25">
      <c r="A161" s="28" t="str">
        <f>'Negocios estrategicos'!A160</f>
        <v>La Ceja</v>
      </c>
      <c r="C161" s="27" t="str">
        <f t="shared" ref="C161:P161" si="22">IF(C19&gt;C$148,"NO CUMPLE","SI CUMPLE")</f>
        <v>SI CUMPLE</v>
      </c>
      <c r="D161" s="27" t="str">
        <f t="shared" si="22"/>
        <v>SI CUMPLE</v>
      </c>
      <c r="E161" s="27" t="str">
        <f t="shared" si="22"/>
        <v>SI CUMPLE</v>
      </c>
      <c r="F161" s="27" t="str">
        <f t="shared" si="22"/>
        <v>SI CUMPLE</v>
      </c>
      <c r="G161" s="27" t="str">
        <f t="shared" si="22"/>
        <v>SI CUMPLE</v>
      </c>
      <c r="H161" s="27" t="str">
        <f t="shared" si="22"/>
        <v>SI CUMPLE</v>
      </c>
      <c r="I161" s="27" t="str">
        <f t="shared" si="22"/>
        <v>SI CUMPLE</v>
      </c>
      <c r="J161" s="27" t="str">
        <f t="shared" si="22"/>
        <v>SI CUMPLE</v>
      </c>
      <c r="K161" s="27" t="str">
        <f t="shared" si="22"/>
        <v>SI CUMPLE</v>
      </c>
      <c r="L161" s="27" t="str">
        <f t="shared" si="22"/>
        <v>SI CUMPLE</v>
      </c>
      <c r="M161" s="27" t="str">
        <f t="shared" si="22"/>
        <v>SI CUMPLE</v>
      </c>
      <c r="N161" s="27" t="str">
        <f t="shared" si="22"/>
        <v>SI CUMPLE</v>
      </c>
      <c r="O161" s="27" t="str">
        <f t="shared" si="22"/>
        <v>SI CUMPLE</v>
      </c>
      <c r="P161" s="27" t="str">
        <f t="shared" si="22"/>
        <v>SI CUMPLE</v>
      </c>
    </row>
    <row r="162" spans="1:16" x14ac:dyDescent="0.25">
      <c r="A162" s="28" t="str">
        <f>'Negocios estrategicos'!A161</f>
        <v>La Unión</v>
      </c>
      <c r="C162" s="27" t="str">
        <f t="shared" ref="C162:P162" si="23">IF(C20&gt;C$148,"NO CUMPLE","SI CUMPLE")</f>
        <v>SI CUMPLE</v>
      </c>
      <c r="D162" s="27" t="str">
        <f t="shared" si="23"/>
        <v>SI CUMPLE</v>
      </c>
      <c r="E162" s="27" t="str">
        <f t="shared" si="23"/>
        <v>SI CUMPLE</v>
      </c>
      <c r="F162" s="27" t="str">
        <f t="shared" si="23"/>
        <v>SI CUMPLE</v>
      </c>
      <c r="G162" s="27" t="str">
        <f t="shared" si="23"/>
        <v>SI CUMPLE</v>
      </c>
      <c r="H162" s="27" t="str">
        <f t="shared" si="23"/>
        <v>SI CUMPLE</v>
      </c>
      <c r="I162" s="27" t="str">
        <f t="shared" si="23"/>
        <v>SI CUMPLE</v>
      </c>
      <c r="J162" s="27" t="str">
        <f t="shared" si="23"/>
        <v>SI CUMPLE</v>
      </c>
      <c r="K162" s="27" t="str">
        <f t="shared" si="23"/>
        <v>SI CUMPLE</v>
      </c>
      <c r="L162" s="27" t="str">
        <f t="shared" si="23"/>
        <v>SI CUMPLE</v>
      </c>
      <c r="M162" s="27" t="str">
        <f t="shared" si="23"/>
        <v>SI CUMPLE</v>
      </c>
      <c r="N162" s="27" t="str">
        <f t="shared" si="23"/>
        <v>SI CUMPLE</v>
      </c>
      <c r="O162" s="27" t="str">
        <f t="shared" si="23"/>
        <v>SI CUMPLE</v>
      </c>
      <c r="P162" s="27" t="str">
        <f t="shared" si="23"/>
        <v>SI CUMPLE</v>
      </c>
    </row>
    <row r="163" spans="1:16" x14ac:dyDescent="0.25">
      <c r="A163" s="28" t="str">
        <f>'Negocios estrategicos'!A162</f>
        <v>Marinilla</v>
      </c>
      <c r="C163" s="27" t="str">
        <f t="shared" ref="C163:P163" si="24">IF(C21&gt;C$148,"NO CUMPLE","SI CUMPLE")</f>
        <v>SI CUMPLE</v>
      </c>
      <c r="D163" s="27" t="str">
        <f t="shared" si="24"/>
        <v>SI CUMPLE</v>
      </c>
      <c r="E163" s="27" t="str">
        <f t="shared" si="24"/>
        <v>SI CUMPLE</v>
      </c>
      <c r="F163" s="27" t="str">
        <f t="shared" si="24"/>
        <v>SI CUMPLE</v>
      </c>
      <c r="G163" s="27" t="str">
        <f t="shared" si="24"/>
        <v>SI CUMPLE</v>
      </c>
      <c r="H163" s="27" t="str">
        <f t="shared" si="24"/>
        <v>SI CUMPLE</v>
      </c>
      <c r="I163" s="27" t="str">
        <f t="shared" si="24"/>
        <v>SI CUMPLE</v>
      </c>
      <c r="J163" s="27" t="str">
        <f t="shared" si="24"/>
        <v>SI CUMPLE</v>
      </c>
      <c r="K163" s="27" t="str">
        <f t="shared" si="24"/>
        <v>SI CUMPLE</v>
      </c>
      <c r="L163" s="27" t="str">
        <f t="shared" si="24"/>
        <v>SI CUMPLE</v>
      </c>
      <c r="M163" s="27" t="str">
        <f t="shared" si="24"/>
        <v>SI CUMPLE</v>
      </c>
      <c r="N163" s="27" t="str">
        <f t="shared" si="24"/>
        <v>SI CUMPLE</v>
      </c>
      <c r="O163" s="27" t="str">
        <f t="shared" si="24"/>
        <v>SI CUMPLE</v>
      </c>
      <c r="P163" s="27" t="str">
        <f t="shared" si="24"/>
        <v>SI CUMPLE</v>
      </c>
    </row>
    <row r="164" spans="1:16" x14ac:dyDescent="0.25">
      <c r="A164" s="28" t="str">
        <f>'Negocios estrategicos'!A163</f>
        <v>Nariño</v>
      </c>
      <c r="C164" s="27" t="str">
        <f t="shared" ref="C164:P164" si="25">IF(C22&gt;C$148,"NO CUMPLE","SI CUMPLE")</f>
        <v>SI CUMPLE</v>
      </c>
      <c r="D164" s="27" t="str">
        <f t="shared" si="25"/>
        <v>SI CUMPLE</v>
      </c>
      <c r="E164" s="27" t="str">
        <f t="shared" si="25"/>
        <v>SI CUMPLE</v>
      </c>
      <c r="F164" s="27" t="str">
        <f t="shared" si="25"/>
        <v>SI CUMPLE</v>
      </c>
      <c r="G164" s="27" t="str">
        <f t="shared" si="25"/>
        <v>SI CUMPLE</v>
      </c>
      <c r="H164" s="27" t="str">
        <f t="shared" si="25"/>
        <v>SI CUMPLE</v>
      </c>
      <c r="I164" s="27" t="str">
        <f t="shared" si="25"/>
        <v>SI CUMPLE</v>
      </c>
      <c r="J164" s="27" t="str">
        <f t="shared" si="25"/>
        <v>SI CUMPLE</v>
      </c>
      <c r="K164" s="27" t="str">
        <f t="shared" si="25"/>
        <v>SI CUMPLE</v>
      </c>
      <c r="L164" s="27" t="str">
        <f t="shared" si="25"/>
        <v>SI CUMPLE</v>
      </c>
      <c r="M164" s="27" t="str">
        <f t="shared" si="25"/>
        <v>SI CUMPLE</v>
      </c>
      <c r="N164" s="27" t="str">
        <f t="shared" si="25"/>
        <v>SI CUMPLE</v>
      </c>
      <c r="O164" s="27" t="str">
        <f t="shared" si="25"/>
        <v>SI CUMPLE</v>
      </c>
      <c r="P164" s="27" t="str">
        <f t="shared" si="25"/>
        <v>SI CUMPLE</v>
      </c>
    </row>
    <row r="165" spans="1:16" x14ac:dyDescent="0.25">
      <c r="A165" s="28" t="str">
        <f>'Negocios estrategicos'!A164</f>
        <v>Rionegro</v>
      </c>
      <c r="C165" s="27" t="str">
        <f t="shared" ref="C165:P165" si="26">IF(C23&gt;C$148,"NO CUMPLE","SI CUMPLE")</f>
        <v>SI CUMPLE</v>
      </c>
      <c r="D165" s="27" t="str">
        <f t="shared" si="26"/>
        <v>SI CUMPLE</v>
      </c>
      <c r="E165" s="27" t="str">
        <f t="shared" si="26"/>
        <v>SI CUMPLE</v>
      </c>
      <c r="F165" s="27" t="str">
        <f t="shared" si="26"/>
        <v>SI CUMPLE</v>
      </c>
      <c r="G165" s="27" t="str">
        <f t="shared" si="26"/>
        <v>SI CUMPLE</v>
      </c>
      <c r="H165" s="27" t="str">
        <f t="shared" si="26"/>
        <v>SI CUMPLE</v>
      </c>
      <c r="I165" s="27" t="str">
        <f t="shared" si="26"/>
        <v>SI CUMPLE</v>
      </c>
      <c r="J165" s="27" t="str">
        <f t="shared" si="26"/>
        <v>SI CUMPLE</v>
      </c>
      <c r="K165" s="27" t="str">
        <f t="shared" si="26"/>
        <v>SI CUMPLE</v>
      </c>
      <c r="L165" s="27" t="str">
        <f t="shared" si="26"/>
        <v>SI CUMPLE</v>
      </c>
      <c r="M165" s="27" t="str">
        <f t="shared" si="26"/>
        <v>SI CUMPLE</v>
      </c>
      <c r="N165" s="27" t="str">
        <f t="shared" si="26"/>
        <v>SI CUMPLE</v>
      </c>
      <c r="O165" s="27" t="str">
        <f t="shared" si="26"/>
        <v>SI CUMPLE</v>
      </c>
      <c r="P165" s="27" t="str">
        <f t="shared" si="26"/>
        <v>SI CUMPLE</v>
      </c>
    </row>
    <row r="166" spans="1:16" x14ac:dyDescent="0.25">
      <c r="A166" s="28" t="str">
        <f>'Negocios estrategicos'!A165</f>
        <v>San Carlos</v>
      </c>
      <c r="C166" s="27" t="str">
        <f t="shared" ref="C166:P166" si="27">IF(C24&gt;C$148,"NO CUMPLE","SI CUMPLE")</f>
        <v>SI CUMPLE</v>
      </c>
      <c r="D166" s="27" t="str">
        <f t="shared" si="27"/>
        <v>SI CUMPLE</v>
      </c>
      <c r="E166" s="27" t="str">
        <f t="shared" si="27"/>
        <v>SI CUMPLE</v>
      </c>
      <c r="F166" s="27" t="str">
        <f t="shared" si="27"/>
        <v>SI CUMPLE</v>
      </c>
      <c r="G166" s="27" t="str">
        <f t="shared" si="27"/>
        <v>SI CUMPLE</v>
      </c>
      <c r="H166" s="27" t="str">
        <f t="shared" si="27"/>
        <v>SI CUMPLE</v>
      </c>
      <c r="I166" s="27" t="str">
        <f t="shared" si="27"/>
        <v>SI CUMPLE</v>
      </c>
      <c r="J166" s="27" t="str">
        <f t="shared" si="27"/>
        <v>SI CUMPLE</v>
      </c>
      <c r="K166" s="27" t="str">
        <f t="shared" si="27"/>
        <v>SI CUMPLE</v>
      </c>
      <c r="L166" s="27" t="str">
        <f t="shared" si="27"/>
        <v>SI CUMPLE</v>
      </c>
      <c r="M166" s="27" t="str">
        <f t="shared" si="27"/>
        <v>SI CUMPLE</v>
      </c>
      <c r="N166" s="27" t="str">
        <f t="shared" si="27"/>
        <v>SI CUMPLE</v>
      </c>
      <c r="O166" s="27" t="str">
        <f t="shared" si="27"/>
        <v>SI CUMPLE</v>
      </c>
      <c r="P166" s="27" t="str">
        <f t="shared" si="27"/>
        <v>SI CUMPLE</v>
      </c>
    </row>
    <row r="167" spans="1:16" x14ac:dyDescent="0.25">
      <c r="A167" s="28" t="str">
        <f>'Negocios estrategicos'!A166</f>
        <v>San Francisco</v>
      </c>
      <c r="C167" s="27" t="str">
        <f t="shared" ref="C167:P167" si="28">IF(C25&gt;C$148,"NO CUMPLE","SI CUMPLE")</f>
        <v>SI CUMPLE</v>
      </c>
      <c r="D167" s="27" t="str">
        <f t="shared" si="28"/>
        <v>SI CUMPLE</v>
      </c>
      <c r="E167" s="27" t="str">
        <f t="shared" si="28"/>
        <v>SI CUMPLE</v>
      </c>
      <c r="F167" s="27" t="str">
        <f t="shared" si="28"/>
        <v>SI CUMPLE</v>
      </c>
      <c r="G167" s="27" t="str">
        <f t="shared" si="28"/>
        <v>SI CUMPLE</v>
      </c>
      <c r="H167" s="27" t="str">
        <f t="shared" si="28"/>
        <v>SI CUMPLE</v>
      </c>
      <c r="I167" s="27" t="str">
        <f t="shared" si="28"/>
        <v>SI CUMPLE</v>
      </c>
      <c r="J167" s="27" t="str">
        <f t="shared" si="28"/>
        <v>SI CUMPLE</v>
      </c>
      <c r="K167" s="27" t="str">
        <f t="shared" si="28"/>
        <v>SI CUMPLE</v>
      </c>
      <c r="L167" s="27" t="str">
        <f t="shared" si="28"/>
        <v>SI CUMPLE</v>
      </c>
      <c r="M167" s="27" t="str">
        <f t="shared" si="28"/>
        <v>SI CUMPLE</v>
      </c>
      <c r="N167" s="27" t="str">
        <f t="shared" si="28"/>
        <v>SI CUMPLE</v>
      </c>
      <c r="O167" s="27" t="str">
        <f t="shared" si="28"/>
        <v>SI CUMPLE</v>
      </c>
      <c r="P167" s="27" t="str">
        <f t="shared" si="28"/>
        <v>SI CUMPLE</v>
      </c>
    </row>
    <row r="168" spans="1:16" x14ac:dyDescent="0.25">
      <c r="A168" s="28" t="str">
        <f>'Negocios estrategicos'!A167</f>
        <v>San Luis</v>
      </c>
      <c r="C168" s="27" t="str">
        <f t="shared" ref="C168:P168" si="29">IF(C26&gt;C$148,"NO CUMPLE","SI CUMPLE")</f>
        <v>SI CUMPLE</v>
      </c>
      <c r="D168" s="27" t="str">
        <f t="shared" si="29"/>
        <v>SI CUMPLE</v>
      </c>
      <c r="E168" s="27" t="str">
        <f t="shared" si="29"/>
        <v>SI CUMPLE</v>
      </c>
      <c r="F168" s="27" t="str">
        <f t="shared" si="29"/>
        <v>SI CUMPLE</v>
      </c>
      <c r="G168" s="27" t="str">
        <f t="shared" si="29"/>
        <v>SI CUMPLE</v>
      </c>
      <c r="H168" s="27" t="str">
        <f t="shared" si="29"/>
        <v>SI CUMPLE</v>
      </c>
      <c r="I168" s="27" t="str">
        <f t="shared" si="29"/>
        <v>SI CUMPLE</v>
      </c>
      <c r="J168" s="27" t="str">
        <f t="shared" si="29"/>
        <v>SI CUMPLE</v>
      </c>
      <c r="K168" s="27" t="str">
        <f t="shared" si="29"/>
        <v>SI CUMPLE</v>
      </c>
      <c r="L168" s="27" t="str">
        <f t="shared" si="29"/>
        <v>SI CUMPLE</v>
      </c>
      <c r="M168" s="27" t="str">
        <f t="shared" si="29"/>
        <v>SI CUMPLE</v>
      </c>
      <c r="N168" s="27" t="str">
        <f t="shared" si="29"/>
        <v>SI CUMPLE</v>
      </c>
      <c r="O168" s="27" t="str">
        <f t="shared" si="29"/>
        <v>SI CUMPLE</v>
      </c>
      <c r="P168" s="27" t="str">
        <f t="shared" si="29"/>
        <v>SI CUMPLE</v>
      </c>
    </row>
    <row r="169" spans="1:16" x14ac:dyDescent="0.25">
      <c r="A169" s="28" t="str">
        <f>'Negocios estrategicos'!A168</f>
        <v>San Rafael</v>
      </c>
      <c r="C169" s="27" t="str">
        <f t="shared" ref="C169:P169" si="30">IF(C27&gt;C$148,"NO CUMPLE","SI CUMPLE")</f>
        <v>SI CUMPLE</v>
      </c>
      <c r="D169" s="27" t="str">
        <f t="shared" si="30"/>
        <v>SI CUMPLE</v>
      </c>
      <c r="E169" s="27" t="str">
        <f t="shared" si="30"/>
        <v>SI CUMPLE</v>
      </c>
      <c r="F169" s="27" t="str">
        <f t="shared" si="30"/>
        <v>SI CUMPLE</v>
      </c>
      <c r="G169" s="27" t="str">
        <f t="shared" si="30"/>
        <v>SI CUMPLE</v>
      </c>
      <c r="H169" s="27" t="str">
        <f t="shared" si="30"/>
        <v>SI CUMPLE</v>
      </c>
      <c r="I169" s="27" t="str">
        <f t="shared" si="30"/>
        <v>SI CUMPLE</v>
      </c>
      <c r="J169" s="27" t="str">
        <f t="shared" si="30"/>
        <v>SI CUMPLE</v>
      </c>
      <c r="K169" s="27" t="str">
        <f t="shared" si="30"/>
        <v>SI CUMPLE</v>
      </c>
      <c r="L169" s="27" t="str">
        <f t="shared" si="30"/>
        <v>SI CUMPLE</v>
      </c>
      <c r="M169" s="27" t="str">
        <f t="shared" si="30"/>
        <v>SI CUMPLE</v>
      </c>
      <c r="N169" s="27" t="str">
        <f t="shared" si="30"/>
        <v>SI CUMPLE</v>
      </c>
      <c r="O169" s="27" t="str">
        <f t="shared" si="30"/>
        <v>SI CUMPLE</v>
      </c>
      <c r="P169" s="27" t="str">
        <f t="shared" si="30"/>
        <v>SI CUMPLE</v>
      </c>
    </row>
    <row r="170" spans="1:16" x14ac:dyDescent="0.25">
      <c r="A170" s="28" t="str">
        <f>'Negocios estrategicos'!A169</f>
        <v>San Vicente</v>
      </c>
      <c r="C170" s="27" t="str">
        <f t="shared" ref="C170:P170" si="31">IF(C28&gt;C$148,"NO CUMPLE","SI CUMPLE")</f>
        <v>SI CUMPLE</v>
      </c>
      <c r="D170" s="27" t="str">
        <f t="shared" si="31"/>
        <v>SI CUMPLE</v>
      </c>
      <c r="E170" s="27" t="str">
        <f t="shared" si="31"/>
        <v>SI CUMPLE</v>
      </c>
      <c r="F170" s="27" t="str">
        <f t="shared" si="31"/>
        <v>SI CUMPLE</v>
      </c>
      <c r="G170" s="27" t="str">
        <f t="shared" si="31"/>
        <v>SI CUMPLE</v>
      </c>
      <c r="H170" s="27" t="str">
        <f t="shared" si="31"/>
        <v>SI CUMPLE</v>
      </c>
      <c r="I170" s="27" t="str">
        <f t="shared" si="31"/>
        <v>SI CUMPLE</v>
      </c>
      <c r="J170" s="27" t="str">
        <f t="shared" si="31"/>
        <v>SI CUMPLE</v>
      </c>
      <c r="K170" s="27" t="str">
        <f t="shared" si="31"/>
        <v>SI CUMPLE</v>
      </c>
      <c r="L170" s="27" t="str">
        <f t="shared" si="31"/>
        <v>SI CUMPLE</v>
      </c>
      <c r="M170" s="27" t="str">
        <f t="shared" si="31"/>
        <v>SI CUMPLE</v>
      </c>
      <c r="N170" s="27" t="str">
        <f t="shared" si="31"/>
        <v>SI CUMPLE</v>
      </c>
      <c r="O170" s="27" t="str">
        <f t="shared" si="31"/>
        <v>SI CUMPLE</v>
      </c>
      <c r="P170" s="27" t="str">
        <f t="shared" si="31"/>
        <v>SI CUMPLE</v>
      </c>
    </row>
    <row r="171" spans="1:16" x14ac:dyDescent="0.25">
      <c r="A171" s="28" t="str">
        <f>'Negocios estrategicos'!A170</f>
        <v>Sonsón</v>
      </c>
      <c r="C171" s="27" t="str">
        <f t="shared" ref="C171:P171" si="32">IF(C29&gt;C$148,"NO CUMPLE","SI CUMPLE")</f>
        <v>SI CUMPLE</v>
      </c>
      <c r="D171" s="27" t="str">
        <f t="shared" si="32"/>
        <v>SI CUMPLE</v>
      </c>
      <c r="E171" s="27" t="str">
        <f t="shared" si="32"/>
        <v>SI CUMPLE</v>
      </c>
      <c r="F171" s="27" t="str">
        <f t="shared" si="32"/>
        <v>SI CUMPLE</v>
      </c>
      <c r="G171" s="27" t="str">
        <f t="shared" si="32"/>
        <v>SI CUMPLE</v>
      </c>
      <c r="H171" s="27" t="str">
        <f t="shared" si="32"/>
        <v>SI CUMPLE</v>
      </c>
      <c r="I171" s="27" t="str">
        <f t="shared" si="32"/>
        <v>SI CUMPLE</v>
      </c>
      <c r="J171" s="27" t="str">
        <f t="shared" si="32"/>
        <v>SI CUMPLE</v>
      </c>
      <c r="K171" s="27" t="str">
        <f t="shared" si="32"/>
        <v>SI CUMPLE</v>
      </c>
      <c r="L171" s="27" t="str">
        <f t="shared" si="32"/>
        <v>SI CUMPLE</v>
      </c>
      <c r="M171" s="27" t="str">
        <f t="shared" si="32"/>
        <v>SI CUMPLE</v>
      </c>
      <c r="N171" s="27" t="str">
        <f t="shared" si="32"/>
        <v>SI CUMPLE</v>
      </c>
      <c r="O171" s="27" t="str">
        <f t="shared" si="32"/>
        <v>SI CUMPLE</v>
      </c>
      <c r="P171" s="27" t="str">
        <f t="shared" si="32"/>
        <v>SI CUMPLE</v>
      </c>
    </row>
    <row r="172" spans="1:16" x14ac:dyDescent="0.25">
      <c r="A172" s="28" t="str">
        <f>'Negocios estrategicos'!A171</f>
        <v>Anzá</v>
      </c>
      <c r="C172" s="27" t="str">
        <f t="shared" ref="C172:P172" si="33">IF(C30&gt;C$148,"NO CUMPLE","SI CUMPLE")</f>
        <v>SI CUMPLE</v>
      </c>
      <c r="D172" s="27" t="str">
        <f t="shared" si="33"/>
        <v>SI CUMPLE</v>
      </c>
      <c r="E172" s="27" t="str">
        <f t="shared" si="33"/>
        <v>SI CUMPLE</v>
      </c>
      <c r="F172" s="27" t="str">
        <f t="shared" si="33"/>
        <v>SI CUMPLE</v>
      </c>
      <c r="G172" s="27" t="str">
        <f t="shared" si="33"/>
        <v>SI CUMPLE</v>
      </c>
      <c r="H172" s="27" t="str">
        <f t="shared" si="33"/>
        <v>SI CUMPLE</v>
      </c>
      <c r="I172" s="27" t="str">
        <f t="shared" si="33"/>
        <v>SI CUMPLE</v>
      </c>
      <c r="J172" s="27" t="str">
        <f t="shared" si="33"/>
        <v>SI CUMPLE</v>
      </c>
      <c r="K172" s="27" t="str">
        <f t="shared" si="33"/>
        <v>SI CUMPLE</v>
      </c>
      <c r="L172" s="27" t="str">
        <f t="shared" si="33"/>
        <v>SI CUMPLE</v>
      </c>
      <c r="M172" s="27" t="str">
        <f t="shared" si="33"/>
        <v>SI CUMPLE</v>
      </c>
      <c r="N172" s="27" t="str">
        <f t="shared" si="33"/>
        <v>SI CUMPLE</v>
      </c>
      <c r="O172" s="27" t="str">
        <f t="shared" si="33"/>
        <v>SI CUMPLE</v>
      </c>
      <c r="P172" s="27" t="str">
        <f t="shared" si="33"/>
        <v>SI CUMPLE</v>
      </c>
    </row>
    <row r="173" spans="1:16" x14ac:dyDescent="0.25">
      <c r="A173" s="28" t="str">
        <f>'Negocios estrategicos'!A172</f>
        <v>Dabeiba</v>
      </c>
      <c r="C173" s="27" t="str">
        <f t="shared" ref="C173:P173" si="34">IF(C31&gt;C$148,"NO CUMPLE","SI CUMPLE")</f>
        <v>SI CUMPLE</v>
      </c>
      <c r="D173" s="27" t="str">
        <f t="shared" si="34"/>
        <v>SI CUMPLE</v>
      </c>
      <c r="E173" s="27" t="str">
        <f t="shared" si="34"/>
        <v>SI CUMPLE</v>
      </c>
      <c r="F173" s="27" t="str">
        <f t="shared" si="34"/>
        <v>SI CUMPLE</v>
      </c>
      <c r="G173" s="27" t="str">
        <f t="shared" si="34"/>
        <v>SI CUMPLE</v>
      </c>
      <c r="H173" s="27" t="str">
        <f t="shared" si="34"/>
        <v>SI CUMPLE</v>
      </c>
      <c r="I173" s="27" t="str">
        <f t="shared" si="34"/>
        <v>SI CUMPLE</v>
      </c>
      <c r="J173" s="27" t="str">
        <f t="shared" si="34"/>
        <v>SI CUMPLE</v>
      </c>
      <c r="K173" s="27" t="str">
        <f t="shared" si="34"/>
        <v>SI CUMPLE</v>
      </c>
      <c r="L173" s="27" t="str">
        <f t="shared" si="34"/>
        <v>SI CUMPLE</v>
      </c>
      <c r="M173" s="27" t="str">
        <f t="shared" si="34"/>
        <v>SI CUMPLE</v>
      </c>
      <c r="N173" s="27" t="str">
        <f t="shared" si="34"/>
        <v>SI CUMPLE</v>
      </c>
      <c r="O173" s="27" t="str">
        <f t="shared" si="34"/>
        <v>SI CUMPLE</v>
      </c>
      <c r="P173" s="27" t="str">
        <f t="shared" si="34"/>
        <v>SI CUMPLE</v>
      </c>
    </row>
    <row r="174" spans="1:16" x14ac:dyDescent="0.25">
      <c r="A174" s="28" t="str">
        <f>'Negocios estrategicos'!A173</f>
        <v>Caicedo</v>
      </c>
      <c r="C174" s="27" t="str">
        <f t="shared" ref="C174:P174" si="35">IF(C32&gt;C$148,"NO CUMPLE","SI CUMPLE")</f>
        <v>SI CUMPLE</v>
      </c>
      <c r="D174" s="27" t="str">
        <f t="shared" si="35"/>
        <v>SI CUMPLE</v>
      </c>
      <c r="E174" s="27" t="str">
        <f t="shared" si="35"/>
        <v>SI CUMPLE</v>
      </c>
      <c r="F174" s="27" t="str">
        <f t="shared" si="35"/>
        <v>SI CUMPLE</v>
      </c>
      <c r="G174" s="27" t="str">
        <f t="shared" si="35"/>
        <v>SI CUMPLE</v>
      </c>
      <c r="H174" s="27" t="str">
        <f t="shared" si="35"/>
        <v>SI CUMPLE</v>
      </c>
      <c r="I174" s="27" t="str">
        <f t="shared" si="35"/>
        <v>SI CUMPLE</v>
      </c>
      <c r="J174" s="27" t="str">
        <f t="shared" si="35"/>
        <v>SI CUMPLE</v>
      </c>
      <c r="K174" s="27" t="str">
        <f t="shared" si="35"/>
        <v>SI CUMPLE</v>
      </c>
      <c r="L174" s="27" t="str">
        <f t="shared" si="35"/>
        <v>SI CUMPLE</v>
      </c>
      <c r="M174" s="27" t="str">
        <f t="shared" si="35"/>
        <v>SI CUMPLE</v>
      </c>
      <c r="N174" s="27" t="str">
        <f t="shared" si="35"/>
        <v>SI CUMPLE</v>
      </c>
      <c r="O174" s="27" t="str">
        <f t="shared" si="35"/>
        <v>SI CUMPLE</v>
      </c>
      <c r="P174" s="27" t="str">
        <f t="shared" si="35"/>
        <v>SI CUMPLE</v>
      </c>
    </row>
    <row r="175" spans="1:16" x14ac:dyDescent="0.25">
      <c r="A175" s="28" t="str">
        <f>'Negocios estrategicos'!A174</f>
        <v>Buriticá</v>
      </c>
      <c r="C175" s="27" t="str">
        <f t="shared" ref="C175:P175" si="36">IF(C33&gt;C$148,"NO CUMPLE","SI CUMPLE")</f>
        <v>SI CUMPLE</v>
      </c>
      <c r="D175" s="27" t="str">
        <f t="shared" si="36"/>
        <v>SI CUMPLE</v>
      </c>
      <c r="E175" s="27" t="str">
        <f t="shared" si="36"/>
        <v>SI CUMPLE</v>
      </c>
      <c r="F175" s="27" t="str">
        <f t="shared" si="36"/>
        <v>SI CUMPLE</v>
      </c>
      <c r="G175" s="27" t="str">
        <f t="shared" si="36"/>
        <v>SI CUMPLE</v>
      </c>
      <c r="H175" s="27" t="str">
        <f t="shared" si="36"/>
        <v>SI CUMPLE</v>
      </c>
      <c r="I175" s="27" t="str">
        <f t="shared" si="36"/>
        <v>SI CUMPLE</v>
      </c>
      <c r="J175" s="27" t="str">
        <f t="shared" si="36"/>
        <v>SI CUMPLE</v>
      </c>
      <c r="K175" s="27" t="str">
        <f t="shared" si="36"/>
        <v>SI CUMPLE</v>
      </c>
      <c r="L175" s="27" t="str">
        <f t="shared" si="36"/>
        <v>SI CUMPLE</v>
      </c>
      <c r="M175" s="27" t="str">
        <f t="shared" si="36"/>
        <v>SI CUMPLE</v>
      </c>
      <c r="N175" s="27" t="str">
        <f t="shared" si="36"/>
        <v>SI CUMPLE</v>
      </c>
      <c r="O175" s="27" t="str">
        <f t="shared" si="36"/>
        <v>SI CUMPLE</v>
      </c>
      <c r="P175" s="27" t="str">
        <f t="shared" si="36"/>
        <v>SI CUMPLE</v>
      </c>
    </row>
    <row r="176" spans="1:16" x14ac:dyDescent="0.25">
      <c r="A176" s="28" t="str">
        <f>'Negocios estrategicos'!A175</f>
        <v>San Jerónimo</v>
      </c>
      <c r="C176" s="27" t="str">
        <f t="shared" ref="C176:P176" si="37">IF(C34&gt;C$148,"NO CUMPLE","SI CUMPLE")</f>
        <v>SI CUMPLE</v>
      </c>
      <c r="D176" s="27" t="str">
        <f t="shared" si="37"/>
        <v>SI CUMPLE</v>
      </c>
      <c r="E176" s="27" t="str">
        <f t="shared" si="37"/>
        <v>SI CUMPLE</v>
      </c>
      <c r="F176" s="27" t="str">
        <f t="shared" si="37"/>
        <v>SI CUMPLE</v>
      </c>
      <c r="G176" s="27" t="str">
        <f t="shared" si="37"/>
        <v>SI CUMPLE</v>
      </c>
      <c r="H176" s="27" t="str">
        <f t="shared" si="37"/>
        <v>SI CUMPLE</v>
      </c>
      <c r="I176" s="27" t="str">
        <f t="shared" si="37"/>
        <v>SI CUMPLE</v>
      </c>
      <c r="J176" s="27" t="str">
        <f t="shared" si="37"/>
        <v>SI CUMPLE</v>
      </c>
      <c r="K176" s="27" t="str">
        <f t="shared" si="37"/>
        <v>SI CUMPLE</v>
      </c>
      <c r="L176" s="27" t="str">
        <f t="shared" si="37"/>
        <v>SI CUMPLE</v>
      </c>
      <c r="M176" s="27" t="str">
        <f t="shared" si="37"/>
        <v>SI CUMPLE</v>
      </c>
      <c r="N176" s="27" t="str">
        <f t="shared" si="37"/>
        <v>SI CUMPLE</v>
      </c>
      <c r="O176" s="27" t="str">
        <f t="shared" si="37"/>
        <v>SI CUMPLE</v>
      </c>
      <c r="P176" s="27" t="str">
        <f t="shared" si="37"/>
        <v>SI CUMPLE</v>
      </c>
    </row>
    <row r="177" spans="1:16" x14ac:dyDescent="0.25">
      <c r="A177" s="28" t="str">
        <f>'Negocios estrategicos'!A176</f>
        <v>Heliconia</v>
      </c>
      <c r="C177" s="27" t="str">
        <f t="shared" ref="C177:P177" si="38">IF(C35&gt;C$148,"NO CUMPLE","SI CUMPLE")</f>
        <v>SI CUMPLE</v>
      </c>
      <c r="D177" s="27" t="str">
        <f t="shared" si="38"/>
        <v>SI CUMPLE</v>
      </c>
      <c r="E177" s="27" t="str">
        <f t="shared" si="38"/>
        <v>SI CUMPLE</v>
      </c>
      <c r="F177" s="27" t="str">
        <f t="shared" si="38"/>
        <v>SI CUMPLE</v>
      </c>
      <c r="G177" s="27" t="str">
        <f t="shared" si="38"/>
        <v>SI CUMPLE</v>
      </c>
      <c r="H177" s="27" t="str">
        <f t="shared" si="38"/>
        <v>SI CUMPLE</v>
      </c>
      <c r="I177" s="27" t="str">
        <f t="shared" si="38"/>
        <v>SI CUMPLE</v>
      </c>
      <c r="J177" s="27" t="str">
        <f t="shared" si="38"/>
        <v>SI CUMPLE</v>
      </c>
      <c r="K177" s="27" t="str">
        <f t="shared" si="38"/>
        <v>SI CUMPLE</v>
      </c>
      <c r="L177" s="27" t="str">
        <f t="shared" si="38"/>
        <v>SI CUMPLE</v>
      </c>
      <c r="M177" s="27" t="str">
        <f t="shared" si="38"/>
        <v>SI CUMPLE</v>
      </c>
      <c r="N177" s="27" t="str">
        <f t="shared" si="38"/>
        <v>SI CUMPLE</v>
      </c>
      <c r="O177" s="27" t="str">
        <f t="shared" si="38"/>
        <v>SI CUMPLE</v>
      </c>
      <c r="P177" s="27" t="str">
        <f t="shared" si="38"/>
        <v>SI CUMPLE</v>
      </c>
    </row>
    <row r="178" spans="1:16" x14ac:dyDescent="0.25">
      <c r="A178" s="28" t="str">
        <f>'Negocios estrategicos'!A177</f>
        <v>Ebéjico</v>
      </c>
      <c r="C178" s="27" t="str">
        <f t="shared" ref="C178:P178" si="39">IF(C36&gt;C$148,"NO CUMPLE","SI CUMPLE")</f>
        <v>SI CUMPLE</v>
      </c>
      <c r="D178" s="27" t="str">
        <f t="shared" si="39"/>
        <v>SI CUMPLE</v>
      </c>
      <c r="E178" s="27" t="str">
        <f t="shared" si="39"/>
        <v>SI CUMPLE</v>
      </c>
      <c r="F178" s="27" t="str">
        <f t="shared" si="39"/>
        <v>SI CUMPLE</v>
      </c>
      <c r="G178" s="27" t="str">
        <f t="shared" si="39"/>
        <v>SI CUMPLE</v>
      </c>
      <c r="H178" s="27" t="str">
        <f t="shared" si="39"/>
        <v>SI CUMPLE</v>
      </c>
      <c r="I178" s="27" t="str">
        <f t="shared" si="39"/>
        <v>SI CUMPLE</v>
      </c>
      <c r="J178" s="27" t="str">
        <f t="shared" si="39"/>
        <v>SI CUMPLE</v>
      </c>
      <c r="K178" s="27" t="str">
        <f t="shared" si="39"/>
        <v>SI CUMPLE</v>
      </c>
      <c r="L178" s="27" t="str">
        <f t="shared" si="39"/>
        <v>SI CUMPLE</v>
      </c>
      <c r="M178" s="27" t="str">
        <f t="shared" si="39"/>
        <v>SI CUMPLE</v>
      </c>
      <c r="N178" s="27" t="str">
        <f t="shared" si="39"/>
        <v>SI CUMPLE</v>
      </c>
      <c r="O178" s="27" t="str">
        <f t="shared" si="39"/>
        <v>SI CUMPLE</v>
      </c>
      <c r="P178" s="27" t="str">
        <f t="shared" si="39"/>
        <v>SI CUMPLE</v>
      </c>
    </row>
    <row r="179" spans="1:16" x14ac:dyDescent="0.25">
      <c r="A179" s="28" t="str">
        <f>'Negocios estrategicos'!A178</f>
        <v>Armenia</v>
      </c>
      <c r="C179" s="27" t="str">
        <f t="shared" ref="C179:P179" si="40">IF(C37&gt;C$148,"NO CUMPLE","SI CUMPLE")</f>
        <v>SI CUMPLE</v>
      </c>
      <c r="D179" s="27" t="str">
        <f t="shared" si="40"/>
        <v>SI CUMPLE</v>
      </c>
      <c r="E179" s="27" t="str">
        <f t="shared" si="40"/>
        <v>SI CUMPLE</v>
      </c>
      <c r="F179" s="27" t="str">
        <f t="shared" si="40"/>
        <v>SI CUMPLE</v>
      </c>
      <c r="G179" s="27" t="str">
        <f t="shared" si="40"/>
        <v>SI CUMPLE</v>
      </c>
      <c r="H179" s="27" t="str">
        <f t="shared" si="40"/>
        <v>SI CUMPLE</v>
      </c>
      <c r="I179" s="27" t="str">
        <f t="shared" si="40"/>
        <v>SI CUMPLE</v>
      </c>
      <c r="J179" s="27" t="str">
        <f t="shared" si="40"/>
        <v>SI CUMPLE</v>
      </c>
      <c r="K179" s="27" t="str">
        <f t="shared" si="40"/>
        <v>SI CUMPLE</v>
      </c>
      <c r="L179" s="27" t="str">
        <f t="shared" si="40"/>
        <v>SI CUMPLE</v>
      </c>
      <c r="M179" s="27" t="str">
        <f t="shared" si="40"/>
        <v>SI CUMPLE</v>
      </c>
      <c r="N179" s="27" t="str">
        <f t="shared" si="40"/>
        <v>SI CUMPLE</v>
      </c>
      <c r="O179" s="27" t="str">
        <f t="shared" si="40"/>
        <v>SI CUMPLE</v>
      </c>
      <c r="P179" s="27" t="str">
        <f t="shared" si="40"/>
        <v>SI CUMPLE</v>
      </c>
    </row>
    <row r="180" spans="1:16" x14ac:dyDescent="0.25">
      <c r="A180" s="28" t="str">
        <f>'Negocios estrategicos'!A179</f>
        <v>Cañasgordas</v>
      </c>
      <c r="C180" s="27" t="str">
        <f t="shared" ref="C180:P180" si="41">IF(C38&gt;C$148,"NO CUMPLE","SI CUMPLE")</f>
        <v>SI CUMPLE</v>
      </c>
      <c r="D180" s="27" t="str">
        <f t="shared" si="41"/>
        <v>SI CUMPLE</v>
      </c>
      <c r="E180" s="27" t="str">
        <f t="shared" si="41"/>
        <v>SI CUMPLE</v>
      </c>
      <c r="F180" s="27" t="str">
        <f t="shared" si="41"/>
        <v>SI CUMPLE</v>
      </c>
      <c r="G180" s="27" t="str">
        <f t="shared" si="41"/>
        <v>SI CUMPLE</v>
      </c>
      <c r="H180" s="27" t="str">
        <f t="shared" si="41"/>
        <v>SI CUMPLE</v>
      </c>
      <c r="I180" s="27" t="str">
        <f t="shared" si="41"/>
        <v>SI CUMPLE</v>
      </c>
      <c r="J180" s="27" t="str">
        <f t="shared" si="41"/>
        <v>SI CUMPLE</v>
      </c>
      <c r="K180" s="27" t="str">
        <f t="shared" si="41"/>
        <v>SI CUMPLE</v>
      </c>
      <c r="L180" s="27" t="str">
        <f t="shared" si="41"/>
        <v>SI CUMPLE</v>
      </c>
      <c r="M180" s="27" t="str">
        <f t="shared" si="41"/>
        <v>SI CUMPLE</v>
      </c>
      <c r="N180" s="27" t="str">
        <f t="shared" si="41"/>
        <v>SI CUMPLE</v>
      </c>
      <c r="O180" s="27" t="str">
        <f t="shared" si="41"/>
        <v>SI CUMPLE</v>
      </c>
      <c r="P180" s="27" t="str">
        <f t="shared" si="41"/>
        <v>SI CUMPLE</v>
      </c>
    </row>
    <row r="181" spans="1:16" x14ac:dyDescent="0.25">
      <c r="A181" s="28" t="str">
        <f>'Negocios estrategicos'!A180</f>
        <v>Peque</v>
      </c>
      <c r="C181" s="27" t="str">
        <f t="shared" ref="C181:P181" si="42">IF(C39&gt;C$148,"NO CUMPLE","SI CUMPLE")</f>
        <v>SI CUMPLE</v>
      </c>
      <c r="D181" s="27" t="str">
        <f t="shared" si="42"/>
        <v>SI CUMPLE</v>
      </c>
      <c r="E181" s="27" t="str">
        <f t="shared" si="42"/>
        <v>SI CUMPLE</v>
      </c>
      <c r="F181" s="27" t="str">
        <f t="shared" si="42"/>
        <v>SI CUMPLE</v>
      </c>
      <c r="G181" s="27" t="str">
        <f t="shared" si="42"/>
        <v>SI CUMPLE</v>
      </c>
      <c r="H181" s="27" t="str">
        <f t="shared" si="42"/>
        <v>SI CUMPLE</v>
      </c>
      <c r="I181" s="27" t="str">
        <f t="shared" si="42"/>
        <v>SI CUMPLE</v>
      </c>
      <c r="J181" s="27" t="str">
        <f t="shared" si="42"/>
        <v>SI CUMPLE</v>
      </c>
      <c r="K181" s="27" t="str">
        <f t="shared" si="42"/>
        <v>SI CUMPLE</v>
      </c>
      <c r="L181" s="27" t="str">
        <f t="shared" si="42"/>
        <v>SI CUMPLE</v>
      </c>
      <c r="M181" s="27" t="str">
        <f t="shared" si="42"/>
        <v>SI CUMPLE</v>
      </c>
      <c r="N181" s="27" t="str">
        <f t="shared" si="42"/>
        <v>SI CUMPLE</v>
      </c>
      <c r="O181" s="27" t="str">
        <f t="shared" si="42"/>
        <v>SI CUMPLE</v>
      </c>
      <c r="P181" s="27" t="str">
        <f t="shared" si="42"/>
        <v>SI CUMPLE</v>
      </c>
    </row>
    <row r="182" spans="1:16" x14ac:dyDescent="0.25">
      <c r="A182" s="28" t="str">
        <f>'Negocios estrategicos'!A181</f>
        <v>Frontino</v>
      </c>
      <c r="C182" s="27" t="str">
        <f t="shared" ref="C182:P182" si="43">IF(C40&gt;C$148,"NO CUMPLE","SI CUMPLE")</f>
        <v>SI CUMPLE</v>
      </c>
      <c r="D182" s="27" t="str">
        <f t="shared" si="43"/>
        <v>SI CUMPLE</v>
      </c>
      <c r="E182" s="27" t="str">
        <f t="shared" si="43"/>
        <v>SI CUMPLE</v>
      </c>
      <c r="F182" s="27" t="str">
        <f t="shared" si="43"/>
        <v>SI CUMPLE</v>
      </c>
      <c r="G182" s="27" t="str">
        <f t="shared" si="43"/>
        <v>SI CUMPLE</v>
      </c>
      <c r="H182" s="27" t="str">
        <f t="shared" si="43"/>
        <v>SI CUMPLE</v>
      </c>
      <c r="I182" s="27" t="str">
        <f t="shared" si="43"/>
        <v>SI CUMPLE</v>
      </c>
      <c r="J182" s="27" t="str">
        <f t="shared" si="43"/>
        <v>SI CUMPLE</v>
      </c>
      <c r="K182" s="27" t="str">
        <f t="shared" si="43"/>
        <v>SI CUMPLE</v>
      </c>
      <c r="L182" s="27" t="str">
        <f t="shared" si="43"/>
        <v>SI CUMPLE</v>
      </c>
      <c r="M182" s="27" t="str">
        <f t="shared" si="43"/>
        <v>SI CUMPLE</v>
      </c>
      <c r="N182" s="27" t="str">
        <f t="shared" si="43"/>
        <v>SI CUMPLE</v>
      </c>
      <c r="O182" s="27" t="str">
        <f t="shared" si="43"/>
        <v>SI CUMPLE</v>
      </c>
      <c r="P182" s="27" t="str">
        <f t="shared" si="43"/>
        <v>SI CUMPLE</v>
      </c>
    </row>
    <row r="183" spans="1:16" x14ac:dyDescent="0.25">
      <c r="A183" s="28" t="str">
        <f>'Negocios estrategicos'!A182</f>
        <v>Abriaquí</v>
      </c>
      <c r="C183" s="27" t="str">
        <f t="shared" ref="C183:P183" si="44">IF(C41&gt;C$148,"NO CUMPLE","SI CUMPLE")</f>
        <v>SI CUMPLE</v>
      </c>
      <c r="D183" s="27" t="str">
        <f t="shared" si="44"/>
        <v>SI CUMPLE</v>
      </c>
      <c r="E183" s="27" t="str">
        <f t="shared" si="44"/>
        <v>SI CUMPLE</v>
      </c>
      <c r="F183" s="27" t="str">
        <f t="shared" si="44"/>
        <v>SI CUMPLE</v>
      </c>
      <c r="G183" s="27" t="str">
        <f t="shared" si="44"/>
        <v>SI CUMPLE</v>
      </c>
      <c r="H183" s="27" t="str">
        <f t="shared" si="44"/>
        <v>SI CUMPLE</v>
      </c>
      <c r="I183" s="27" t="str">
        <f t="shared" si="44"/>
        <v>SI CUMPLE</v>
      </c>
      <c r="J183" s="27" t="str">
        <f t="shared" si="44"/>
        <v>SI CUMPLE</v>
      </c>
      <c r="K183" s="27" t="str">
        <f t="shared" si="44"/>
        <v>SI CUMPLE</v>
      </c>
      <c r="L183" s="27" t="str">
        <f t="shared" si="44"/>
        <v>SI CUMPLE</v>
      </c>
      <c r="M183" s="27" t="str">
        <f t="shared" si="44"/>
        <v>SI CUMPLE</v>
      </c>
      <c r="N183" s="27" t="str">
        <f t="shared" si="44"/>
        <v>SI CUMPLE</v>
      </c>
      <c r="O183" s="27" t="str">
        <f t="shared" si="44"/>
        <v>SI CUMPLE</v>
      </c>
      <c r="P183" s="27" t="str">
        <f t="shared" si="44"/>
        <v>SI CUMPLE</v>
      </c>
    </row>
    <row r="184" spans="1:16" x14ac:dyDescent="0.25">
      <c r="A184" s="28" t="str">
        <f>'Negocios estrategicos'!A183</f>
        <v>Giraldo</v>
      </c>
      <c r="C184" s="27" t="str">
        <f t="shared" ref="C184:P184" si="45">IF(C42&gt;C$148,"NO CUMPLE","SI CUMPLE")</f>
        <v>SI CUMPLE</v>
      </c>
      <c r="D184" s="27" t="str">
        <f t="shared" si="45"/>
        <v>SI CUMPLE</v>
      </c>
      <c r="E184" s="27" t="str">
        <f t="shared" si="45"/>
        <v>SI CUMPLE</v>
      </c>
      <c r="F184" s="27" t="str">
        <f t="shared" si="45"/>
        <v>SI CUMPLE</v>
      </c>
      <c r="G184" s="27" t="str">
        <f t="shared" si="45"/>
        <v>SI CUMPLE</v>
      </c>
      <c r="H184" s="27" t="str">
        <f t="shared" si="45"/>
        <v>SI CUMPLE</v>
      </c>
      <c r="I184" s="27" t="str">
        <f t="shared" si="45"/>
        <v>SI CUMPLE</v>
      </c>
      <c r="J184" s="27" t="str">
        <f t="shared" si="45"/>
        <v>SI CUMPLE</v>
      </c>
      <c r="K184" s="27" t="str">
        <f t="shared" si="45"/>
        <v>SI CUMPLE</v>
      </c>
      <c r="L184" s="27" t="str">
        <f t="shared" si="45"/>
        <v>SI CUMPLE</v>
      </c>
      <c r="M184" s="27" t="str">
        <f t="shared" si="45"/>
        <v>SI CUMPLE</v>
      </c>
      <c r="N184" s="27" t="str">
        <f t="shared" si="45"/>
        <v>SI CUMPLE</v>
      </c>
      <c r="O184" s="27" t="str">
        <f t="shared" si="45"/>
        <v>SI CUMPLE</v>
      </c>
      <c r="P184" s="27" t="str">
        <f t="shared" si="45"/>
        <v>SI CUMPLE</v>
      </c>
    </row>
    <row r="185" spans="1:16" x14ac:dyDescent="0.25">
      <c r="A185" s="28" t="str">
        <f>'Negocios estrategicos'!A184</f>
        <v>Uramita</v>
      </c>
      <c r="C185" s="27" t="str">
        <f t="shared" ref="C185:P185" si="46">IF(C43&gt;C$148,"NO CUMPLE","SI CUMPLE")</f>
        <v>SI CUMPLE</v>
      </c>
      <c r="D185" s="27" t="str">
        <f t="shared" si="46"/>
        <v>SI CUMPLE</v>
      </c>
      <c r="E185" s="27" t="str">
        <f t="shared" si="46"/>
        <v>SI CUMPLE</v>
      </c>
      <c r="F185" s="27" t="str">
        <f t="shared" si="46"/>
        <v>SI CUMPLE</v>
      </c>
      <c r="G185" s="27" t="str">
        <f t="shared" si="46"/>
        <v>SI CUMPLE</v>
      </c>
      <c r="H185" s="27" t="str">
        <f t="shared" si="46"/>
        <v>SI CUMPLE</v>
      </c>
      <c r="I185" s="27" t="str">
        <f t="shared" si="46"/>
        <v>SI CUMPLE</v>
      </c>
      <c r="J185" s="27" t="str">
        <f t="shared" si="46"/>
        <v>SI CUMPLE</v>
      </c>
      <c r="K185" s="27" t="str">
        <f t="shared" si="46"/>
        <v>SI CUMPLE</v>
      </c>
      <c r="L185" s="27" t="str">
        <f t="shared" si="46"/>
        <v>SI CUMPLE</v>
      </c>
      <c r="M185" s="27" t="str">
        <f t="shared" si="46"/>
        <v>SI CUMPLE</v>
      </c>
      <c r="N185" s="27" t="str">
        <f t="shared" si="46"/>
        <v>SI CUMPLE</v>
      </c>
      <c r="O185" s="27" t="str">
        <f t="shared" si="46"/>
        <v>SI CUMPLE</v>
      </c>
      <c r="P185" s="27" t="str">
        <f t="shared" si="46"/>
        <v>SI CUMPLE</v>
      </c>
    </row>
    <row r="186" spans="1:16" x14ac:dyDescent="0.25">
      <c r="A186" s="28" t="str">
        <f>'Negocios estrategicos'!A185</f>
        <v>Sabanalarga </v>
      </c>
      <c r="C186" s="27" t="str">
        <f t="shared" ref="C186:P186" si="47">IF(C44&gt;C$148,"NO CUMPLE","SI CUMPLE")</f>
        <v>SI CUMPLE</v>
      </c>
      <c r="D186" s="27" t="str">
        <f t="shared" si="47"/>
        <v>SI CUMPLE</v>
      </c>
      <c r="E186" s="27" t="str">
        <f t="shared" si="47"/>
        <v>SI CUMPLE</v>
      </c>
      <c r="F186" s="27" t="str">
        <f t="shared" si="47"/>
        <v>SI CUMPLE</v>
      </c>
      <c r="G186" s="27" t="str">
        <f t="shared" si="47"/>
        <v>SI CUMPLE</v>
      </c>
      <c r="H186" s="27" t="str">
        <f t="shared" si="47"/>
        <v>SI CUMPLE</v>
      </c>
      <c r="I186" s="27" t="str">
        <f t="shared" si="47"/>
        <v>SI CUMPLE</v>
      </c>
      <c r="J186" s="27" t="str">
        <f t="shared" si="47"/>
        <v>SI CUMPLE</v>
      </c>
      <c r="K186" s="27" t="str">
        <f t="shared" si="47"/>
        <v>SI CUMPLE</v>
      </c>
      <c r="L186" s="27" t="str">
        <f t="shared" si="47"/>
        <v>SI CUMPLE</v>
      </c>
      <c r="M186" s="27" t="str">
        <f t="shared" si="47"/>
        <v>SI CUMPLE</v>
      </c>
      <c r="N186" s="27" t="str">
        <f t="shared" si="47"/>
        <v>SI CUMPLE</v>
      </c>
      <c r="O186" s="27" t="str">
        <f t="shared" si="47"/>
        <v>SI CUMPLE</v>
      </c>
      <c r="P186" s="27" t="str">
        <f t="shared" si="47"/>
        <v>SI CUMPLE</v>
      </c>
    </row>
    <row r="187" spans="1:16" x14ac:dyDescent="0.25">
      <c r="A187" s="28" t="str">
        <f>'Negocios estrategicos'!A186</f>
        <v>Santafe de Antioquia</v>
      </c>
      <c r="C187" s="27" t="str">
        <f t="shared" ref="C187:P187" si="48">IF(C45&gt;C$148,"NO CUMPLE","SI CUMPLE")</f>
        <v>SI CUMPLE</v>
      </c>
      <c r="D187" s="27" t="str">
        <f t="shared" si="48"/>
        <v>SI CUMPLE</v>
      </c>
      <c r="E187" s="27" t="str">
        <f t="shared" si="48"/>
        <v>SI CUMPLE</v>
      </c>
      <c r="F187" s="27" t="str">
        <f t="shared" si="48"/>
        <v>SI CUMPLE</v>
      </c>
      <c r="G187" s="27" t="str">
        <f t="shared" si="48"/>
        <v>SI CUMPLE</v>
      </c>
      <c r="H187" s="27" t="str">
        <f t="shared" si="48"/>
        <v>SI CUMPLE</v>
      </c>
      <c r="I187" s="27" t="str">
        <f t="shared" si="48"/>
        <v>SI CUMPLE</v>
      </c>
      <c r="J187" s="27" t="str">
        <f t="shared" si="48"/>
        <v>SI CUMPLE</v>
      </c>
      <c r="K187" s="27" t="str">
        <f t="shared" si="48"/>
        <v>SI CUMPLE</v>
      </c>
      <c r="L187" s="27" t="str">
        <f t="shared" si="48"/>
        <v>SI CUMPLE</v>
      </c>
      <c r="M187" s="27" t="str">
        <f t="shared" si="48"/>
        <v>SI CUMPLE</v>
      </c>
      <c r="N187" s="27" t="str">
        <f t="shared" si="48"/>
        <v>SI CUMPLE</v>
      </c>
      <c r="O187" s="27" t="str">
        <f t="shared" si="48"/>
        <v>SI CUMPLE</v>
      </c>
      <c r="P187" s="27" t="str">
        <f t="shared" si="48"/>
        <v>SI CUMPLE</v>
      </c>
    </row>
    <row r="188" spans="1:16" x14ac:dyDescent="0.25">
      <c r="A188" s="28" t="str">
        <f>'Negocios estrategicos'!A187</f>
        <v>Sopetrán</v>
      </c>
      <c r="C188" s="27" t="str">
        <f t="shared" ref="C188:P188" si="49">IF(C46&gt;C$148,"NO CUMPLE","SI CUMPLE")</f>
        <v>SI CUMPLE</v>
      </c>
      <c r="D188" s="27" t="str">
        <f t="shared" si="49"/>
        <v>SI CUMPLE</v>
      </c>
      <c r="E188" s="27" t="str">
        <f t="shared" si="49"/>
        <v>SI CUMPLE</v>
      </c>
      <c r="F188" s="27" t="str">
        <f t="shared" si="49"/>
        <v>SI CUMPLE</v>
      </c>
      <c r="G188" s="27" t="str">
        <f t="shared" si="49"/>
        <v>SI CUMPLE</v>
      </c>
      <c r="H188" s="27" t="str">
        <f t="shared" si="49"/>
        <v>SI CUMPLE</v>
      </c>
      <c r="I188" s="27" t="str">
        <f t="shared" si="49"/>
        <v>SI CUMPLE</v>
      </c>
      <c r="J188" s="27" t="str">
        <f t="shared" si="49"/>
        <v>SI CUMPLE</v>
      </c>
      <c r="K188" s="27" t="str">
        <f t="shared" si="49"/>
        <v>SI CUMPLE</v>
      </c>
      <c r="L188" s="27" t="str">
        <f t="shared" si="49"/>
        <v>SI CUMPLE</v>
      </c>
      <c r="M188" s="27" t="str">
        <f t="shared" si="49"/>
        <v>SI CUMPLE</v>
      </c>
      <c r="N188" s="27" t="str">
        <f t="shared" si="49"/>
        <v>SI CUMPLE</v>
      </c>
      <c r="O188" s="27" t="str">
        <f t="shared" si="49"/>
        <v>SI CUMPLE</v>
      </c>
      <c r="P188" s="27" t="str">
        <f t="shared" si="49"/>
        <v>SI CUMPLE</v>
      </c>
    </row>
    <row r="189" spans="1:16" x14ac:dyDescent="0.25">
      <c r="A189" s="28" t="str">
        <f>'Negocios estrategicos'!A188</f>
        <v>Olaya</v>
      </c>
      <c r="C189" s="27" t="str">
        <f t="shared" ref="C189:P189" si="50">IF(C47&gt;C$148,"NO CUMPLE","SI CUMPLE")</f>
        <v>SI CUMPLE</v>
      </c>
      <c r="D189" s="27" t="str">
        <f t="shared" si="50"/>
        <v>SI CUMPLE</v>
      </c>
      <c r="E189" s="27" t="str">
        <f t="shared" si="50"/>
        <v>SI CUMPLE</v>
      </c>
      <c r="F189" s="27" t="str">
        <f t="shared" si="50"/>
        <v>SI CUMPLE</v>
      </c>
      <c r="G189" s="27" t="str">
        <f t="shared" si="50"/>
        <v>SI CUMPLE</v>
      </c>
      <c r="H189" s="27" t="str">
        <f t="shared" si="50"/>
        <v>SI CUMPLE</v>
      </c>
      <c r="I189" s="27" t="str">
        <f t="shared" si="50"/>
        <v>SI CUMPLE</v>
      </c>
      <c r="J189" s="27" t="str">
        <f t="shared" si="50"/>
        <v>SI CUMPLE</v>
      </c>
      <c r="K189" s="27" t="str">
        <f t="shared" si="50"/>
        <v>SI CUMPLE</v>
      </c>
      <c r="L189" s="27" t="str">
        <f t="shared" si="50"/>
        <v>SI CUMPLE</v>
      </c>
      <c r="M189" s="27" t="str">
        <f t="shared" si="50"/>
        <v>SI CUMPLE</v>
      </c>
      <c r="N189" s="27" t="str">
        <f t="shared" si="50"/>
        <v>SI CUMPLE</v>
      </c>
      <c r="O189" s="27" t="str">
        <f t="shared" si="50"/>
        <v>SI CUMPLE</v>
      </c>
      <c r="P189" s="27" t="str">
        <f t="shared" si="50"/>
        <v>SI CUMPLE</v>
      </c>
    </row>
    <row r="190" spans="1:16" x14ac:dyDescent="0.25">
      <c r="A190" s="28" t="str">
        <f>'Negocios estrategicos'!A189</f>
        <v>Liborina</v>
      </c>
      <c r="C190" s="27" t="str">
        <f t="shared" ref="C190:P190" si="51">IF(C48&gt;C$148,"NO CUMPLE","SI CUMPLE")</f>
        <v>SI CUMPLE</v>
      </c>
      <c r="D190" s="27" t="str">
        <f t="shared" si="51"/>
        <v>SI CUMPLE</v>
      </c>
      <c r="E190" s="27" t="str">
        <f t="shared" si="51"/>
        <v>SI CUMPLE</v>
      </c>
      <c r="F190" s="27" t="str">
        <f t="shared" si="51"/>
        <v>SI CUMPLE</v>
      </c>
      <c r="G190" s="27" t="str">
        <f t="shared" si="51"/>
        <v>SI CUMPLE</v>
      </c>
      <c r="H190" s="27" t="str">
        <f t="shared" si="51"/>
        <v>SI CUMPLE</v>
      </c>
      <c r="I190" s="27" t="str">
        <f t="shared" si="51"/>
        <v>SI CUMPLE</v>
      </c>
      <c r="J190" s="27" t="str">
        <f t="shared" si="51"/>
        <v>SI CUMPLE</v>
      </c>
      <c r="K190" s="27" t="str">
        <f t="shared" si="51"/>
        <v>SI CUMPLE</v>
      </c>
      <c r="L190" s="27" t="str">
        <f t="shared" si="51"/>
        <v>SI CUMPLE</v>
      </c>
      <c r="M190" s="27" t="str">
        <f t="shared" si="51"/>
        <v>SI CUMPLE</v>
      </c>
      <c r="N190" s="27" t="str">
        <f t="shared" si="51"/>
        <v>SI CUMPLE</v>
      </c>
      <c r="O190" s="27" t="str">
        <f t="shared" si="51"/>
        <v>SI CUMPLE</v>
      </c>
      <c r="P190" s="27" t="str">
        <f t="shared" si="51"/>
        <v>SI CUMPLE</v>
      </c>
    </row>
    <row r="191" spans="1:16" x14ac:dyDescent="0.25">
      <c r="A191" s="28" t="str">
        <f>'Negocios estrategicos'!A190</f>
        <v>Amalfi</v>
      </c>
      <c r="C191" s="27" t="str">
        <f t="shared" ref="C191:P191" si="52">IF(C49&gt;C$148,"NO CUMPLE","SI CUMPLE")</f>
        <v>SI CUMPLE</v>
      </c>
      <c r="D191" s="27" t="str">
        <f t="shared" si="52"/>
        <v>SI CUMPLE</v>
      </c>
      <c r="E191" s="27" t="str">
        <f t="shared" si="52"/>
        <v>SI CUMPLE</v>
      </c>
      <c r="F191" s="27" t="str">
        <f t="shared" si="52"/>
        <v>SI CUMPLE</v>
      </c>
      <c r="G191" s="27" t="str">
        <f t="shared" si="52"/>
        <v>SI CUMPLE</v>
      </c>
      <c r="H191" s="27" t="str">
        <f t="shared" si="52"/>
        <v>SI CUMPLE</v>
      </c>
      <c r="I191" s="27" t="str">
        <f t="shared" si="52"/>
        <v>SI CUMPLE</v>
      </c>
      <c r="J191" s="27" t="str">
        <f t="shared" si="52"/>
        <v>SI CUMPLE</v>
      </c>
      <c r="K191" s="27" t="str">
        <f t="shared" si="52"/>
        <v>SI CUMPLE</v>
      </c>
      <c r="L191" s="27" t="str">
        <f t="shared" si="52"/>
        <v>SI CUMPLE</v>
      </c>
      <c r="M191" s="27" t="str">
        <f t="shared" si="52"/>
        <v>SI CUMPLE</v>
      </c>
      <c r="N191" s="27" t="str">
        <f t="shared" si="52"/>
        <v>SI CUMPLE</v>
      </c>
      <c r="O191" s="27" t="str">
        <f t="shared" si="52"/>
        <v>SI CUMPLE</v>
      </c>
      <c r="P191" s="27" t="str">
        <f t="shared" si="52"/>
        <v>SI CUMPLE</v>
      </c>
    </row>
    <row r="192" spans="1:16" x14ac:dyDescent="0.25">
      <c r="A192" s="28" t="str">
        <f>'Negocios estrategicos'!A191</f>
        <v>Anorí</v>
      </c>
      <c r="C192" s="27" t="str">
        <f t="shared" ref="C192:P192" si="53">IF(C50&gt;C$148,"NO CUMPLE","SI CUMPLE")</f>
        <v>SI CUMPLE</v>
      </c>
      <c r="D192" s="27" t="str">
        <f t="shared" si="53"/>
        <v>SI CUMPLE</v>
      </c>
      <c r="E192" s="27" t="str">
        <f t="shared" si="53"/>
        <v>SI CUMPLE</v>
      </c>
      <c r="F192" s="27" t="str">
        <f t="shared" si="53"/>
        <v>SI CUMPLE</v>
      </c>
      <c r="G192" s="27" t="str">
        <f t="shared" si="53"/>
        <v>SI CUMPLE</v>
      </c>
      <c r="H192" s="27" t="str">
        <f t="shared" si="53"/>
        <v>SI CUMPLE</v>
      </c>
      <c r="I192" s="27" t="str">
        <f t="shared" si="53"/>
        <v>SI CUMPLE</v>
      </c>
      <c r="J192" s="27" t="str">
        <f t="shared" si="53"/>
        <v>SI CUMPLE</v>
      </c>
      <c r="K192" s="27" t="str">
        <f t="shared" si="53"/>
        <v>SI CUMPLE</v>
      </c>
      <c r="L192" s="27" t="str">
        <f t="shared" si="53"/>
        <v>SI CUMPLE</v>
      </c>
      <c r="M192" s="27" t="str">
        <f t="shared" si="53"/>
        <v>SI CUMPLE</v>
      </c>
      <c r="N192" s="27" t="str">
        <f t="shared" si="53"/>
        <v>SI CUMPLE</v>
      </c>
      <c r="O192" s="27" t="str">
        <f t="shared" si="53"/>
        <v>SI CUMPLE</v>
      </c>
      <c r="P192" s="27" t="str">
        <f t="shared" si="53"/>
        <v>SI CUMPLE</v>
      </c>
    </row>
    <row r="193" spans="1:16" x14ac:dyDescent="0.25">
      <c r="A193" s="28" t="str">
        <f>'Negocios estrategicos'!A192</f>
        <v>Cisneros</v>
      </c>
      <c r="C193" s="27" t="str">
        <f t="shared" ref="C193:P193" si="54">IF(C51&gt;C$148,"NO CUMPLE","SI CUMPLE")</f>
        <v>SI CUMPLE</v>
      </c>
      <c r="D193" s="27" t="str">
        <f t="shared" si="54"/>
        <v>SI CUMPLE</v>
      </c>
      <c r="E193" s="27" t="str">
        <f t="shared" si="54"/>
        <v>SI CUMPLE</v>
      </c>
      <c r="F193" s="27" t="str">
        <f t="shared" si="54"/>
        <v>SI CUMPLE</v>
      </c>
      <c r="G193" s="27" t="str">
        <f t="shared" si="54"/>
        <v>SI CUMPLE</v>
      </c>
      <c r="H193" s="27" t="str">
        <f t="shared" si="54"/>
        <v>SI CUMPLE</v>
      </c>
      <c r="I193" s="27" t="str">
        <f t="shared" si="54"/>
        <v>SI CUMPLE</v>
      </c>
      <c r="J193" s="27" t="str">
        <f t="shared" si="54"/>
        <v>SI CUMPLE</v>
      </c>
      <c r="K193" s="27" t="str">
        <f t="shared" si="54"/>
        <v>SI CUMPLE</v>
      </c>
      <c r="L193" s="27" t="str">
        <f t="shared" si="54"/>
        <v>SI CUMPLE</v>
      </c>
      <c r="M193" s="27" t="str">
        <f t="shared" si="54"/>
        <v>SI CUMPLE</v>
      </c>
      <c r="N193" s="27" t="str">
        <f t="shared" si="54"/>
        <v>SI CUMPLE</v>
      </c>
      <c r="O193" s="27" t="str">
        <f t="shared" si="54"/>
        <v>SI CUMPLE</v>
      </c>
      <c r="P193" s="27" t="str">
        <f t="shared" si="54"/>
        <v>SI CUMPLE</v>
      </c>
    </row>
    <row r="194" spans="1:16" x14ac:dyDescent="0.25">
      <c r="A194" s="28" t="str">
        <f>'Negocios estrategicos'!A193</f>
        <v>Remedios</v>
      </c>
      <c r="C194" s="27" t="str">
        <f t="shared" ref="C194:P194" si="55">IF(C52&gt;C$148,"NO CUMPLE","SI CUMPLE")</f>
        <v>SI CUMPLE</v>
      </c>
      <c r="D194" s="27" t="str">
        <f t="shared" si="55"/>
        <v>SI CUMPLE</v>
      </c>
      <c r="E194" s="27" t="str">
        <f t="shared" si="55"/>
        <v>SI CUMPLE</v>
      </c>
      <c r="F194" s="27" t="str">
        <f t="shared" si="55"/>
        <v>SI CUMPLE</v>
      </c>
      <c r="G194" s="27" t="str">
        <f t="shared" si="55"/>
        <v>SI CUMPLE</v>
      </c>
      <c r="H194" s="27" t="str">
        <f t="shared" si="55"/>
        <v>SI CUMPLE</v>
      </c>
      <c r="I194" s="27" t="str">
        <f t="shared" si="55"/>
        <v>SI CUMPLE</v>
      </c>
      <c r="J194" s="27" t="str">
        <f t="shared" si="55"/>
        <v>SI CUMPLE</v>
      </c>
      <c r="K194" s="27" t="str">
        <f t="shared" si="55"/>
        <v>SI CUMPLE</v>
      </c>
      <c r="L194" s="27" t="str">
        <f t="shared" si="55"/>
        <v>SI CUMPLE</v>
      </c>
      <c r="M194" s="27" t="str">
        <f t="shared" si="55"/>
        <v>SI CUMPLE</v>
      </c>
      <c r="N194" s="27" t="str">
        <f t="shared" si="55"/>
        <v>SI CUMPLE</v>
      </c>
      <c r="O194" s="27" t="str">
        <f t="shared" si="55"/>
        <v>SI CUMPLE</v>
      </c>
      <c r="P194" s="27" t="str">
        <f t="shared" si="55"/>
        <v>SI CUMPLE</v>
      </c>
    </row>
    <row r="195" spans="1:16" x14ac:dyDescent="0.25">
      <c r="A195" s="28" t="str">
        <f>'Negocios estrategicos'!A194</f>
        <v>San Roque</v>
      </c>
      <c r="C195" s="27" t="str">
        <f t="shared" ref="C195:P195" si="56">IF(C53&gt;C$148,"NO CUMPLE","SI CUMPLE")</f>
        <v>SI CUMPLE</v>
      </c>
      <c r="D195" s="27" t="str">
        <f t="shared" si="56"/>
        <v>SI CUMPLE</v>
      </c>
      <c r="E195" s="27" t="str">
        <f t="shared" si="56"/>
        <v>SI CUMPLE</v>
      </c>
      <c r="F195" s="27" t="str">
        <f t="shared" si="56"/>
        <v>SI CUMPLE</v>
      </c>
      <c r="G195" s="27" t="str">
        <f t="shared" si="56"/>
        <v>SI CUMPLE</v>
      </c>
      <c r="H195" s="27" t="str">
        <f t="shared" si="56"/>
        <v>SI CUMPLE</v>
      </c>
      <c r="I195" s="27" t="str">
        <f t="shared" si="56"/>
        <v>SI CUMPLE</v>
      </c>
      <c r="J195" s="27" t="str">
        <f t="shared" si="56"/>
        <v>SI CUMPLE</v>
      </c>
      <c r="K195" s="27" t="str">
        <f t="shared" si="56"/>
        <v>SI CUMPLE</v>
      </c>
      <c r="L195" s="27" t="str">
        <f t="shared" si="56"/>
        <v>SI CUMPLE</v>
      </c>
      <c r="M195" s="27" t="str">
        <f t="shared" si="56"/>
        <v>SI CUMPLE</v>
      </c>
      <c r="N195" s="27" t="str">
        <f t="shared" si="56"/>
        <v>SI CUMPLE</v>
      </c>
      <c r="O195" s="27" t="str">
        <f t="shared" si="56"/>
        <v>SI CUMPLE</v>
      </c>
      <c r="P195" s="27" t="str">
        <f t="shared" si="56"/>
        <v>SI CUMPLE</v>
      </c>
    </row>
    <row r="196" spans="1:16" x14ac:dyDescent="0.25">
      <c r="A196" s="28" t="str">
        <f>'Negocios estrategicos'!A195</f>
        <v>Santo Domingo</v>
      </c>
      <c r="C196" s="27" t="str">
        <f t="shared" ref="C196:P196" si="57">IF(C54&gt;C$148,"NO CUMPLE","SI CUMPLE")</f>
        <v>SI CUMPLE</v>
      </c>
      <c r="D196" s="27" t="str">
        <f t="shared" si="57"/>
        <v>SI CUMPLE</v>
      </c>
      <c r="E196" s="27" t="str">
        <f t="shared" si="57"/>
        <v>SI CUMPLE</v>
      </c>
      <c r="F196" s="27" t="str">
        <f t="shared" si="57"/>
        <v>SI CUMPLE</v>
      </c>
      <c r="G196" s="27" t="str">
        <f t="shared" si="57"/>
        <v>SI CUMPLE</v>
      </c>
      <c r="H196" s="27" t="str">
        <f t="shared" si="57"/>
        <v>SI CUMPLE</v>
      </c>
      <c r="I196" s="27" t="str">
        <f t="shared" si="57"/>
        <v>SI CUMPLE</v>
      </c>
      <c r="J196" s="27" t="str">
        <f t="shared" si="57"/>
        <v>SI CUMPLE</v>
      </c>
      <c r="K196" s="27" t="str">
        <f t="shared" si="57"/>
        <v>SI CUMPLE</v>
      </c>
      <c r="L196" s="27" t="str">
        <f t="shared" si="57"/>
        <v>SI CUMPLE</v>
      </c>
      <c r="M196" s="27" t="str">
        <f t="shared" si="57"/>
        <v>SI CUMPLE</v>
      </c>
      <c r="N196" s="27" t="str">
        <f t="shared" si="57"/>
        <v>SI CUMPLE</v>
      </c>
      <c r="O196" s="27" t="str">
        <f t="shared" si="57"/>
        <v>SI CUMPLE</v>
      </c>
      <c r="P196" s="27" t="str">
        <f t="shared" si="57"/>
        <v>SI CUMPLE</v>
      </c>
    </row>
    <row r="197" spans="1:16" x14ac:dyDescent="0.25">
      <c r="A197" s="28" t="str">
        <f>'Negocios estrategicos'!A196</f>
        <v>Segovia</v>
      </c>
      <c r="C197" s="27" t="str">
        <f t="shared" ref="C197:P197" si="58">IF(C55&gt;C$148,"NO CUMPLE","SI CUMPLE")</f>
        <v>SI CUMPLE</v>
      </c>
      <c r="D197" s="27" t="str">
        <f t="shared" si="58"/>
        <v>SI CUMPLE</v>
      </c>
      <c r="E197" s="27" t="str">
        <f t="shared" si="58"/>
        <v>SI CUMPLE</v>
      </c>
      <c r="F197" s="27" t="str">
        <f t="shared" si="58"/>
        <v>SI CUMPLE</v>
      </c>
      <c r="G197" s="27" t="str">
        <f t="shared" si="58"/>
        <v>SI CUMPLE</v>
      </c>
      <c r="H197" s="27" t="str">
        <f t="shared" si="58"/>
        <v>SI CUMPLE</v>
      </c>
      <c r="I197" s="27" t="str">
        <f t="shared" si="58"/>
        <v>SI CUMPLE</v>
      </c>
      <c r="J197" s="27" t="str">
        <f t="shared" si="58"/>
        <v>SI CUMPLE</v>
      </c>
      <c r="K197" s="27" t="str">
        <f t="shared" si="58"/>
        <v>SI CUMPLE</v>
      </c>
      <c r="L197" s="27" t="str">
        <f t="shared" si="58"/>
        <v>SI CUMPLE</v>
      </c>
      <c r="M197" s="27" t="str">
        <f t="shared" si="58"/>
        <v>SI CUMPLE</v>
      </c>
      <c r="N197" s="27" t="str">
        <f t="shared" si="58"/>
        <v>SI CUMPLE</v>
      </c>
      <c r="O197" s="27" t="str">
        <f t="shared" si="58"/>
        <v>SI CUMPLE</v>
      </c>
      <c r="P197" s="27" t="str">
        <f t="shared" si="58"/>
        <v>SI CUMPLE</v>
      </c>
    </row>
    <row r="198" spans="1:16" x14ac:dyDescent="0.25">
      <c r="A198" s="28" t="str">
        <f>'Negocios estrategicos'!A197</f>
        <v>Vegachí</v>
      </c>
      <c r="C198" s="27" t="str">
        <f t="shared" ref="C198:P198" si="59">IF(C56&gt;C$148,"NO CUMPLE","SI CUMPLE")</f>
        <v>SI CUMPLE</v>
      </c>
      <c r="D198" s="27" t="str">
        <f t="shared" si="59"/>
        <v>SI CUMPLE</v>
      </c>
      <c r="E198" s="27" t="str">
        <f t="shared" si="59"/>
        <v>SI CUMPLE</v>
      </c>
      <c r="F198" s="27" t="str">
        <f t="shared" si="59"/>
        <v>SI CUMPLE</v>
      </c>
      <c r="G198" s="27" t="str">
        <f t="shared" si="59"/>
        <v>SI CUMPLE</v>
      </c>
      <c r="H198" s="27" t="str">
        <f t="shared" si="59"/>
        <v>SI CUMPLE</v>
      </c>
      <c r="I198" s="27" t="str">
        <f t="shared" si="59"/>
        <v>SI CUMPLE</v>
      </c>
      <c r="J198" s="27" t="str">
        <f t="shared" si="59"/>
        <v>SI CUMPLE</v>
      </c>
      <c r="K198" s="27" t="str">
        <f t="shared" si="59"/>
        <v>SI CUMPLE</v>
      </c>
      <c r="L198" s="27" t="str">
        <f t="shared" si="59"/>
        <v>SI CUMPLE</v>
      </c>
      <c r="M198" s="27" t="str">
        <f t="shared" si="59"/>
        <v>SI CUMPLE</v>
      </c>
      <c r="N198" s="27" t="str">
        <f t="shared" si="59"/>
        <v>SI CUMPLE</v>
      </c>
      <c r="O198" s="27" t="str">
        <f t="shared" si="59"/>
        <v>SI CUMPLE</v>
      </c>
      <c r="P198" s="27" t="str">
        <f t="shared" si="59"/>
        <v>SI CUMPLE</v>
      </c>
    </row>
    <row r="199" spans="1:16" x14ac:dyDescent="0.25">
      <c r="A199" s="28" t="str">
        <f>'Negocios estrategicos'!A198</f>
        <v>Yalí</v>
      </c>
      <c r="C199" s="27" t="str">
        <f t="shared" ref="C199:P199" si="60">IF(C57&gt;C$148,"NO CUMPLE","SI CUMPLE")</f>
        <v>SI CUMPLE</v>
      </c>
      <c r="D199" s="27" t="str">
        <f t="shared" si="60"/>
        <v>SI CUMPLE</v>
      </c>
      <c r="E199" s="27" t="str">
        <f t="shared" si="60"/>
        <v>SI CUMPLE</v>
      </c>
      <c r="F199" s="27" t="str">
        <f t="shared" si="60"/>
        <v>SI CUMPLE</v>
      </c>
      <c r="G199" s="27" t="str">
        <f t="shared" si="60"/>
        <v>SI CUMPLE</v>
      </c>
      <c r="H199" s="27" t="str">
        <f t="shared" si="60"/>
        <v>SI CUMPLE</v>
      </c>
      <c r="I199" s="27" t="str">
        <f t="shared" si="60"/>
        <v>SI CUMPLE</v>
      </c>
      <c r="J199" s="27" t="str">
        <f t="shared" si="60"/>
        <v>SI CUMPLE</v>
      </c>
      <c r="K199" s="27" t="str">
        <f t="shared" si="60"/>
        <v>SI CUMPLE</v>
      </c>
      <c r="L199" s="27" t="str">
        <f t="shared" si="60"/>
        <v>SI CUMPLE</v>
      </c>
      <c r="M199" s="27" t="str">
        <f t="shared" si="60"/>
        <v>SI CUMPLE</v>
      </c>
      <c r="N199" s="27" t="str">
        <f t="shared" si="60"/>
        <v>SI CUMPLE</v>
      </c>
      <c r="O199" s="27" t="str">
        <f t="shared" si="60"/>
        <v>SI CUMPLE</v>
      </c>
      <c r="P199" s="27" t="str">
        <f t="shared" si="60"/>
        <v>SI CUMPLE</v>
      </c>
    </row>
    <row r="200" spans="1:16" x14ac:dyDescent="0.25">
      <c r="A200" s="28" t="str">
        <f>'Negocios estrategicos'!A199</f>
        <v>Yolombo</v>
      </c>
      <c r="C200" s="27" t="str">
        <f t="shared" ref="C200:P200" si="61">IF(C58&gt;C$148,"NO CUMPLE","SI CUMPLE")</f>
        <v>SI CUMPLE</v>
      </c>
      <c r="D200" s="27" t="str">
        <f t="shared" si="61"/>
        <v>SI CUMPLE</v>
      </c>
      <c r="E200" s="27" t="str">
        <f t="shared" si="61"/>
        <v>SI CUMPLE</v>
      </c>
      <c r="F200" s="27" t="str">
        <f t="shared" si="61"/>
        <v>SI CUMPLE</v>
      </c>
      <c r="G200" s="27" t="str">
        <f t="shared" si="61"/>
        <v>SI CUMPLE</v>
      </c>
      <c r="H200" s="27" t="str">
        <f t="shared" si="61"/>
        <v>SI CUMPLE</v>
      </c>
      <c r="I200" s="27" t="str">
        <f t="shared" si="61"/>
        <v>SI CUMPLE</v>
      </c>
      <c r="J200" s="27" t="str">
        <f t="shared" si="61"/>
        <v>SI CUMPLE</v>
      </c>
      <c r="K200" s="27" t="str">
        <f t="shared" si="61"/>
        <v>SI CUMPLE</v>
      </c>
      <c r="L200" s="27" t="str">
        <f t="shared" si="61"/>
        <v>SI CUMPLE</v>
      </c>
      <c r="M200" s="27" t="str">
        <f t="shared" si="61"/>
        <v>SI CUMPLE</v>
      </c>
      <c r="N200" s="27" t="str">
        <f t="shared" si="61"/>
        <v>SI CUMPLE</v>
      </c>
      <c r="O200" s="27" t="str">
        <f t="shared" si="61"/>
        <v>SI CUMPLE</v>
      </c>
      <c r="P200" s="27" t="str">
        <f t="shared" si="61"/>
        <v>SI CUMPLE</v>
      </c>
    </row>
    <row r="201" spans="1:16" x14ac:dyDescent="0.25">
      <c r="A201" s="28" t="str">
        <f>'Negocios estrategicos'!A200</f>
        <v>Barbosa</v>
      </c>
      <c r="C201" s="27" t="str">
        <f t="shared" ref="C201:P201" si="62">IF(C59&gt;C$148,"NO CUMPLE","SI CUMPLE")</f>
        <v>SI CUMPLE</v>
      </c>
      <c r="D201" s="27" t="str">
        <f t="shared" si="62"/>
        <v>SI CUMPLE</v>
      </c>
      <c r="E201" s="27" t="str">
        <f t="shared" si="62"/>
        <v>SI CUMPLE</v>
      </c>
      <c r="F201" s="27" t="str">
        <f t="shared" si="62"/>
        <v>SI CUMPLE</v>
      </c>
      <c r="G201" s="27" t="str">
        <f t="shared" si="62"/>
        <v>SI CUMPLE</v>
      </c>
      <c r="H201" s="27" t="str">
        <f t="shared" si="62"/>
        <v>SI CUMPLE</v>
      </c>
      <c r="I201" s="27" t="str">
        <f t="shared" si="62"/>
        <v>SI CUMPLE</v>
      </c>
      <c r="J201" s="27" t="str">
        <f t="shared" si="62"/>
        <v>SI CUMPLE</v>
      </c>
      <c r="K201" s="27" t="str">
        <f t="shared" si="62"/>
        <v>SI CUMPLE</v>
      </c>
      <c r="L201" s="27" t="str">
        <f t="shared" si="62"/>
        <v>SI CUMPLE</v>
      </c>
      <c r="M201" s="27" t="str">
        <f t="shared" si="62"/>
        <v>SI CUMPLE</v>
      </c>
      <c r="N201" s="27" t="str">
        <f t="shared" si="62"/>
        <v>SI CUMPLE</v>
      </c>
      <c r="O201" s="27" t="str">
        <f t="shared" si="62"/>
        <v>SI CUMPLE</v>
      </c>
      <c r="P201" s="27" t="str">
        <f t="shared" si="62"/>
        <v>SI CUMPLE</v>
      </c>
    </row>
    <row r="202" spans="1:16" x14ac:dyDescent="0.25">
      <c r="A202" s="28" t="str">
        <f>'Negocios estrategicos'!A201</f>
        <v>Bello</v>
      </c>
      <c r="C202" s="27" t="str">
        <f t="shared" ref="C202:P202" si="63">IF(C60&gt;C$148,"NO CUMPLE","SI CUMPLE")</f>
        <v>SI CUMPLE</v>
      </c>
      <c r="D202" s="27" t="str">
        <f t="shared" si="63"/>
        <v>SI CUMPLE</v>
      </c>
      <c r="E202" s="27" t="str">
        <f t="shared" si="63"/>
        <v>SI CUMPLE</v>
      </c>
      <c r="F202" s="27" t="str">
        <f t="shared" si="63"/>
        <v>SI CUMPLE</v>
      </c>
      <c r="G202" s="27" t="str">
        <f t="shared" si="63"/>
        <v>SI CUMPLE</v>
      </c>
      <c r="H202" s="27" t="str">
        <f t="shared" si="63"/>
        <v>SI CUMPLE</v>
      </c>
      <c r="I202" s="27" t="str">
        <f t="shared" si="63"/>
        <v>SI CUMPLE</v>
      </c>
      <c r="J202" s="27" t="str">
        <f t="shared" si="63"/>
        <v>SI CUMPLE</v>
      </c>
      <c r="K202" s="27" t="str">
        <f t="shared" si="63"/>
        <v>SI CUMPLE</v>
      </c>
      <c r="L202" s="27" t="str">
        <f t="shared" si="63"/>
        <v>SI CUMPLE</v>
      </c>
      <c r="M202" s="27" t="str">
        <f t="shared" si="63"/>
        <v>SI CUMPLE</v>
      </c>
      <c r="N202" s="27" t="str">
        <f t="shared" si="63"/>
        <v>SI CUMPLE</v>
      </c>
      <c r="O202" s="27" t="str">
        <f t="shared" si="63"/>
        <v>SI CUMPLE</v>
      </c>
      <c r="P202" s="27" t="str">
        <f t="shared" si="63"/>
        <v>SI CUMPLE</v>
      </c>
    </row>
    <row r="203" spans="1:16" x14ac:dyDescent="0.25">
      <c r="A203" s="28" t="str">
        <f>'Negocios estrategicos'!A202</f>
        <v>Caldas</v>
      </c>
      <c r="C203" s="27" t="str">
        <f t="shared" ref="C203:P203" si="64">IF(C61&gt;C$148,"NO CUMPLE","SI CUMPLE")</f>
        <v>SI CUMPLE</v>
      </c>
      <c r="D203" s="27" t="str">
        <f t="shared" si="64"/>
        <v>SI CUMPLE</v>
      </c>
      <c r="E203" s="27" t="str">
        <f t="shared" si="64"/>
        <v>SI CUMPLE</v>
      </c>
      <c r="F203" s="27" t="str">
        <f t="shared" si="64"/>
        <v>SI CUMPLE</v>
      </c>
      <c r="G203" s="27" t="str">
        <f t="shared" si="64"/>
        <v>SI CUMPLE</v>
      </c>
      <c r="H203" s="27" t="str">
        <f t="shared" si="64"/>
        <v>SI CUMPLE</v>
      </c>
      <c r="I203" s="27" t="str">
        <f t="shared" si="64"/>
        <v>SI CUMPLE</v>
      </c>
      <c r="J203" s="27" t="str">
        <f t="shared" si="64"/>
        <v>SI CUMPLE</v>
      </c>
      <c r="K203" s="27" t="str">
        <f t="shared" si="64"/>
        <v>SI CUMPLE</v>
      </c>
      <c r="L203" s="27" t="str">
        <f t="shared" si="64"/>
        <v>SI CUMPLE</v>
      </c>
      <c r="M203" s="27" t="str">
        <f t="shared" si="64"/>
        <v>SI CUMPLE</v>
      </c>
      <c r="N203" s="27" t="str">
        <f t="shared" si="64"/>
        <v>SI CUMPLE</v>
      </c>
      <c r="O203" s="27" t="str">
        <f t="shared" si="64"/>
        <v>SI CUMPLE</v>
      </c>
      <c r="P203" s="27" t="str">
        <f t="shared" si="64"/>
        <v>SI CUMPLE</v>
      </c>
    </row>
    <row r="204" spans="1:16" x14ac:dyDescent="0.25">
      <c r="A204" s="28" t="str">
        <f>'Negocios estrategicos'!A203</f>
        <v>Copacabana</v>
      </c>
      <c r="C204" s="27" t="str">
        <f t="shared" ref="C204:P204" si="65">IF(C62&gt;C$148,"NO CUMPLE","SI CUMPLE")</f>
        <v>SI CUMPLE</v>
      </c>
      <c r="D204" s="27" t="str">
        <f t="shared" si="65"/>
        <v>SI CUMPLE</v>
      </c>
      <c r="E204" s="27" t="str">
        <f t="shared" si="65"/>
        <v>SI CUMPLE</v>
      </c>
      <c r="F204" s="27" t="str">
        <f t="shared" si="65"/>
        <v>SI CUMPLE</v>
      </c>
      <c r="G204" s="27" t="str">
        <f t="shared" si="65"/>
        <v>SI CUMPLE</v>
      </c>
      <c r="H204" s="27" t="str">
        <f t="shared" si="65"/>
        <v>SI CUMPLE</v>
      </c>
      <c r="I204" s="27" t="str">
        <f t="shared" si="65"/>
        <v>SI CUMPLE</v>
      </c>
      <c r="J204" s="27" t="str">
        <f t="shared" si="65"/>
        <v>SI CUMPLE</v>
      </c>
      <c r="K204" s="27" t="str">
        <f t="shared" si="65"/>
        <v>SI CUMPLE</v>
      </c>
      <c r="L204" s="27" t="str">
        <f t="shared" si="65"/>
        <v>SI CUMPLE</v>
      </c>
      <c r="M204" s="27" t="str">
        <f t="shared" si="65"/>
        <v>SI CUMPLE</v>
      </c>
      <c r="N204" s="27" t="str">
        <f t="shared" si="65"/>
        <v>SI CUMPLE</v>
      </c>
      <c r="O204" s="27" t="str">
        <f t="shared" si="65"/>
        <v>SI CUMPLE</v>
      </c>
      <c r="P204" s="27" t="str">
        <f t="shared" si="65"/>
        <v>SI CUMPLE</v>
      </c>
    </row>
    <row r="205" spans="1:16" x14ac:dyDescent="0.25">
      <c r="A205" s="28" t="str">
        <f>'Negocios estrategicos'!A204</f>
        <v>Envigado</v>
      </c>
      <c r="C205" s="27" t="str">
        <f t="shared" ref="C205:P205" si="66">IF(C63&gt;C$148,"NO CUMPLE","SI CUMPLE")</f>
        <v>SI CUMPLE</v>
      </c>
      <c r="D205" s="27" t="str">
        <f t="shared" si="66"/>
        <v>SI CUMPLE</v>
      </c>
      <c r="E205" s="27" t="str">
        <f t="shared" si="66"/>
        <v>SI CUMPLE</v>
      </c>
      <c r="F205" s="27" t="str">
        <f t="shared" si="66"/>
        <v>SI CUMPLE</v>
      </c>
      <c r="G205" s="27" t="str">
        <f t="shared" si="66"/>
        <v>SI CUMPLE</v>
      </c>
      <c r="H205" s="27" t="str">
        <f t="shared" si="66"/>
        <v>SI CUMPLE</v>
      </c>
      <c r="I205" s="27" t="str">
        <f t="shared" si="66"/>
        <v>SI CUMPLE</v>
      </c>
      <c r="J205" s="27" t="str">
        <f t="shared" si="66"/>
        <v>SI CUMPLE</v>
      </c>
      <c r="K205" s="27" t="str">
        <f t="shared" si="66"/>
        <v>SI CUMPLE</v>
      </c>
      <c r="L205" s="27" t="str">
        <f t="shared" si="66"/>
        <v>SI CUMPLE</v>
      </c>
      <c r="M205" s="27" t="str">
        <f t="shared" si="66"/>
        <v>SI CUMPLE</v>
      </c>
      <c r="N205" s="27" t="str">
        <f t="shared" si="66"/>
        <v>SI CUMPLE</v>
      </c>
      <c r="O205" s="27" t="str">
        <f t="shared" si="66"/>
        <v>SI CUMPLE</v>
      </c>
      <c r="P205" s="27" t="str">
        <f t="shared" si="66"/>
        <v>SI CUMPLE</v>
      </c>
    </row>
    <row r="206" spans="1:16" x14ac:dyDescent="0.25">
      <c r="A206" s="28" t="str">
        <f>'Negocios estrategicos'!A205</f>
        <v>Girardota</v>
      </c>
      <c r="C206" s="27" t="str">
        <f t="shared" ref="C206:P206" si="67">IF(C64&gt;C$148,"NO CUMPLE","SI CUMPLE")</f>
        <v>SI CUMPLE</v>
      </c>
      <c r="D206" s="27" t="str">
        <f t="shared" si="67"/>
        <v>SI CUMPLE</v>
      </c>
      <c r="E206" s="27" t="str">
        <f t="shared" si="67"/>
        <v>SI CUMPLE</v>
      </c>
      <c r="F206" s="27" t="str">
        <f t="shared" si="67"/>
        <v>SI CUMPLE</v>
      </c>
      <c r="G206" s="27" t="str">
        <f t="shared" si="67"/>
        <v>SI CUMPLE</v>
      </c>
      <c r="H206" s="27" t="str">
        <f t="shared" si="67"/>
        <v>SI CUMPLE</v>
      </c>
      <c r="I206" s="27" t="str">
        <f t="shared" si="67"/>
        <v>SI CUMPLE</v>
      </c>
      <c r="J206" s="27" t="str">
        <f t="shared" si="67"/>
        <v>SI CUMPLE</v>
      </c>
      <c r="K206" s="27" t="str">
        <f t="shared" si="67"/>
        <v>SI CUMPLE</v>
      </c>
      <c r="L206" s="27" t="str">
        <f t="shared" si="67"/>
        <v>SI CUMPLE</v>
      </c>
      <c r="M206" s="27" t="str">
        <f t="shared" si="67"/>
        <v>SI CUMPLE</v>
      </c>
      <c r="N206" s="27" t="str">
        <f t="shared" si="67"/>
        <v>SI CUMPLE</v>
      </c>
      <c r="O206" s="27" t="str">
        <f t="shared" si="67"/>
        <v>SI CUMPLE</v>
      </c>
      <c r="P206" s="27" t="str">
        <f t="shared" si="67"/>
        <v>SI CUMPLE</v>
      </c>
    </row>
    <row r="207" spans="1:16" x14ac:dyDescent="0.25">
      <c r="A207" s="28" t="str">
        <f>'Negocios estrategicos'!A206</f>
        <v>Itagüí</v>
      </c>
      <c r="C207" s="27" t="str">
        <f t="shared" ref="C207:P207" si="68">IF(C65&gt;C$148,"NO CUMPLE","SI CUMPLE")</f>
        <v>SI CUMPLE</v>
      </c>
      <c r="D207" s="27" t="str">
        <f t="shared" si="68"/>
        <v>SI CUMPLE</v>
      </c>
      <c r="E207" s="27" t="str">
        <f t="shared" si="68"/>
        <v>SI CUMPLE</v>
      </c>
      <c r="F207" s="27" t="str">
        <f t="shared" si="68"/>
        <v>SI CUMPLE</v>
      </c>
      <c r="G207" s="27" t="str">
        <f t="shared" si="68"/>
        <v>SI CUMPLE</v>
      </c>
      <c r="H207" s="27" t="str">
        <f t="shared" si="68"/>
        <v>SI CUMPLE</v>
      </c>
      <c r="I207" s="27" t="str">
        <f t="shared" si="68"/>
        <v>SI CUMPLE</v>
      </c>
      <c r="J207" s="27" t="str">
        <f t="shared" si="68"/>
        <v>SI CUMPLE</v>
      </c>
      <c r="K207" s="27" t="str">
        <f t="shared" si="68"/>
        <v>SI CUMPLE</v>
      </c>
      <c r="L207" s="27" t="str">
        <f t="shared" si="68"/>
        <v>SI CUMPLE</v>
      </c>
      <c r="M207" s="27" t="str">
        <f t="shared" si="68"/>
        <v>SI CUMPLE</v>
      </c>
      <c r="N207" s="27" t="str">
        <f t="shared" si="68"/>
        <v>SI CUMPLE</v>
      </c>
      <c r="O207" s="27" t="str">
        <f t="shared" si="68"/>
        <v>SI CUMPLE</v>
      </c>
      <c r="P207" s="27" t="str">
        <f t="shared" si="68"/>
        <v>SI CUMPLE</v>
      </c>
    </row>
    <row r="208" spans="1:16" x14ac:dyDescent="0.25">
      <c r="A208" s="28" t="str">
        <f>'Negocios estrategicos'!A207</f>
        <v>La Estrella</v>
      </c>
      <c r="C208" s="27" t="str">
        <f t="shared" ref="C208:P208" si="69">IF(C66&gt;C$148,"NO CUMPLE","SI CUMPLE")</f>
        <v>SI CUMPLE</v>
      </c>
      <c r="D208" s="27" t="str">
        <f t="shared" si="69"/>
        <v>SI CUMPLE</v>
      </c>
      <c r="E208" s="27" t="str">
        <f t="shared" si="69"/>
        <v>SI CUMPLE</v>
      </c>
      <c r="F208" s="27" t="str">
        <f t="shared" si="69"/>
        <v>SI CUMPLE</v>
      </c>
      <c r="G208" s="27" t="str">
        <f t="shared" si="69"/>
        <v>SI CUMPLE</v>
      </c>
      <c r="H208" s="27" t="str">
        <f t="shared" si="69"/>
        <v>SI CUMPLE</v>
      </c>
      <c r="I208" s="27" t="str">
        <f t="shared" si="69"/>
        <v>SI CUMPLE</v>
      </c>
      <c r="J208" s="27" t="str">
        <f t="shared" si="69"/>
        <v>SI CUMPLE</v>
      </c>
      <c r="K208" s="27" t="str">
        <f t="shared" si="69"/>
        <v>SI CUMPLE</v>
      </c>
      <c r="L208" s="27" t="str">
        <f t="shared" si="69"/>
        <v>SI CUMPLE</v>
      </c>
      <c r="M208" s="27" t="str">
        <f t="shared" si="69"/>
        <v>SI CUMPLE</v>
      </c>
      <c r="N208" s="27" t="str">
        <f t="shared" si="69"/>
        <v>SI CUMPLE</v>
      </c>
      <c r="O208" s="27" t="str">
        <f t="shared" si="69"/>
        <v>SI CUMPLE</v>
      </c>
      <c r="P208" s="27" t="str">
        <f t="shared" si="69"/>
        <v>SI CUMPLE</v>
      </c>
    </row>
    <row r="209" spans="1:16" x14ac:dyDescent="0.25">
      <c r="A209" s="28" t="str">
        <f>'Negocios estrategicos'!A208</f>
        <v>Medellín</v>
      </c>
      <c r="C209" s="27" t="str">
        <f t="shared" ref="C209:P209" si="70">IF(C67&gt;C$148,"NO CUMPLE","SI CUMPLE")</f>
        <v>SI CUMPLE</v>
      </c>
      <c r="D209" s="27" t="str">
        <f t="shared" si="70"/>
        <v>SI CUMPLE</v>
      </c>
      <c r="E209" s="27" t="str">
        <f t="shared" si="70"/>
        <v>SI CUMPLE</v>
      </c>
      <c r="F209" s="27" t="str">
        <f t="shared" si="70"/>
        <v>SI CUMPLE</v>
      </c>
      <c r="G209" s="27" t="str">
        <f t="shared" si="70"/>
        <v>SI CUMPLE</v>
      </c>
      <c r="H209" s="27" t="str">
        <f t="shared" si="70"/>
        <v>SI CUMPLE</v>
      </c>
      <c r="I209" s="27" t="str">
        <f t="shared" si="70"/>
        <v>SI CUMPLE</v>
      </c>
      <c r="J209" s="27" t="str">
        <f t="shared" si="70"/>
        <v>SI CUMPLE</v>
      </c>
      <c r="K209" s="27" t="str">
        <f t="shared" si="70"/>
        <v>SI CUMPLE</v>
      </c>
      <c r="L209" s="27" t="str">
        <f t="shared" si="70"/>
        <v>SI CUMPLE</v>
      </c>
      <c r="M209" s="27" t="str">
        <f t="shared" si="70"/>
        <v>SI CUMPLE</v>
      </c>
      <c r="N209" s="27" t="str">
        <f t="shared" si="70"/>
        <v>SI CUMPLE</v>
      </c>
      <c r="O209" s="27" t="str">
        <f t="shared" si="70"/>
        <v>SI CUMPLE</v>
      </c>
      <c r="P209" s="27" t="str">
        <f t="shared" si="70"/>
        <v>SI CUMPLE</v>
      </c>
    </row>
    <row r="210" spans="1:16" x14ac:dyDescent="0.25">
      <c r="A210" s="28" t="str">
        <f>'Negocios estrategicos'!A209</f>
        <v>Sabaneta</v>
      </c>
      <c r="C210" s="27" t="str">
        <f t="shared" ref="C210:P210" si="71">IF(C68&gt;C$148,"NO CUMPLE","SI CUMPLE")</f>
        <v>SI CUMPLE</v>
      </c>
      <c r="D210" s="27" t="str">
        <f t="shared" si="71"/>
        <v>SI CUMPLE</v>
      </c>
      <c r="E210" s="27" t="str">
        <f t="shared" si="71"/>
        <v>SI CUMPLE</v>
      </c>
      <c r="F210" s="27" t="str">
        <f t="shared" si="71"/>
        <v>SI CUMPLE</v>
      </c>
      <c r="G210" s="27" t="str">
        <f t="shared" si="71"/>
        <v>SI CUMPLE</v>
      </c>
      <c r="H210" s="27" t="str">
        <f t="shared" si="71"/>
        <v>SI CUMPLE</v>
      </c>
      <c r="I210" s="27" t="str">
        <f t="shared" si="71"/>
        <v>SI CUMPLE</v>
      </c>
      <c r="J210" s="27" t="str">
        <f t="shared" si="71"/>
        <v>SI CUMPLE</v>
      </c>
      <c r="K210" s="27" t="str">
        <f t="shared" si="71"/>
        <v>SI CUMPLE</v>
      </c>
      <c r="L210" s="27" t="str">
        <f t="shared" si="71"/>
        <v>SI CUMPLE</v>
      </c>
      <c r="M210" s="27" t="str">
        <f t="shared" si="71"/>
        <v>SI CUMPLE</v>
      </c>
      <c r="N210" s="27" t="str">
        <f t="shared" si="71"/>
        <v>SI CUMPLE</v>
      </c>
      <c r="O210" s="27" t="str">
        <f t="shared" si="71"/>
        <v>SI CUMPLE</v>
      </c>
      <c r="P210" s="27" t="str">
        <f t="shared" si="71"/>
        <v>SI CUMPLE</v>
      </c>
    </row>
    <row r="211" spans="1:16" x14ac:dyDescent="0.25">
      <c r="A211" s="28" t="str">
        <f>'Negocios estrategicos'!A210</f>
        <v>Donmatías</v>
      </c>
      <c r="C211" s="27" t="str">
        <f t="shared" ref="C211:P211" si="72">IF(C69&gt;C$148,"NO CUMPLE","SI CUMPLE")</f>
        <v>SI CUMPLE</v>
      </c>
      <c r="D211" s="27" t="str">
        <f t="shared" si="72"/>
        <v>SI CUMPLE</v>
      </c>
      <c r="E211" s="27" t="str">
        <f t="shared" si="72"/>
        <v>SI CUMPLE</v>
      </c>
      <c r="F211" s="27" t="str">
        <f t="shared" si="72"/>
        <v>SI CUMPLE</v>
      </c>
      <c r="G211" s="27" t="str">
        <f t="shared" si="72"/>
        <v>SI CUMPLE</v>
      </c>
      <c r="H211" s="27" t="str">
        <f t="shared" si="72"/>
        <v>SI CUMPLE</v>
      </c>
      <c r="I211" s="27" t="str">
        <f t="shared" si="72"/>
        <v>SI CUMPLE</v>
      </c>
      <c r="J211" s="27" t="str">
        <f t="shared" si="72"/>
        <v>SI CUMPLE</v>
      </c>
      <c r="K211" s="27" t="str">
        <f t="shared" si="72"/>
        <v>SI CUMPLE</v>
      </c>
      <c r="L211" s="27" t="str">
        <f t="shared" si="72"/>
        <v>SI CUMPLE</v>
      </c>
      <c r="M211" s="27" t="str">
        <f t="shared" si="72"/>
        <v>SI CUMPLE</v>
      </c>
      <c r="N211" s="27" t="str">
        <f t="shared" si="72"/>
        <v>SI CUMPLE</v>
      </c>
      <c r="O211" s="27" t="str">
        <f t="shared" si="72"/>
        <v>SI CUMPLE</v>
      </c>
      <c r="P211" s="27" t="str">
        <f t="shared" si="72"/>
        <v>SI CUMPLE</v>
      </c>
    </row>
    <row r="212" spans="1:16" x14ac:dyDescent="0.25">
      <c r="A212" s="28" t="str">
        <f>'Negocios estrategicos'!A211</f>
        <v>Santa Rosa de Osos</v>
      </c>
      <c r="C212" s="27" t="str">
        <f t="shared" ref="C212:P212" si="73">IF(C70&gt;C$148,"NO CUMPLE","SI CUMPLE")</f>
        <v>SI CUMPLE</v>
      </c>
      <c r="D212" s="27" t="str">
        <f t="shared" si="73"/>
        <v>SI CUMPLE</v>
      </c>
      <c r="E212" s="27" t="str">
        <f t="shared" si="73"/>
        <v>SI CUMPLE</v>
      </c>
      <c r="F212" s="27" t="str">
        <f t="shared" si="73"/>
        <v>SI CUMPLE</v>
      </c>
      <c r="G212" s="27" t="str">
        <f t="shared" si="73"/>
        <v>SI CUMPLE</v>
      </c>
      <c r="H212" s="27" t="str">
        <f t="shared" si="73"/>
        <v>SI CUMPLE</v>
      </c>
      <c r="I212" s="27" t="str">
        <f t="shared" si="73"/>
        <v>SI CUMPLE</v>
      </c>
      <c r="J212" s="27" t="str">
        <f t="shared" si="73"/>
        <v>SI CUMPLE</v>
      </c>
      <c r="K212" s="27" t="str">
        <f t="shared" si="73"/>
        <v>SI CUMPLE</v>
      </c>
      <c r="L212" s="27" t="str">
        <f t="shared" si="73"/>
        <v>SI CUMPLE</v>
      </c>
      <c r="M212" s="27" t="str">
        <f t="shared" si="73"/>
        <v>SI CUMPLE</v>
      </c>
      <c r="N212" s="27" t="str">
        <f t="shared" si="73"/>
        <v>SI CUMPLE</v>
      </c>
      <c r="O212" s="27" t="str">
        <f t="shared" si="73"/>
        <v>SI CUMPLE</v>
      </c>
      <c r="P212" s="27" t="str">
        <f t="shared" si="73"/>
        <v>SI CUMPLE</v>
      </c>
    </row>
    <row r="213" spans="1:16" x14ac:dyDescent="0.25">
      <c r="A213" s="28" t="str">
        <f>'Negocios estrategicos'!A212</f>
        <v>Briceño</v>
      </c>
      <c r="C213" s="27" t="str">
        <f t="shared" ref="C213:P213" si="74">IF(C71&gt;C$148,"NO CUMPLE","SI CUMPLE")</f>
        <v>SI CUMPLE</v>
      </c>
      <c r="D213" s="27" t="str">
        <f t="shared" si="74"/>
        <v>SI CUMPLE</v>
      </c>
      <c r="E213" s="27" t="str">
        <f t="shared" si="74"/>
        <v>SI CUMPLE</v>
      </c>
      <c r="F213" s="27" t="str">
        <f t="shared" si="74"/>
        <v>SI CUMPLE</v>
      </c>
      <c r="G213" s="27" t="str">
        <f t="shared" si="74"/>
        <v>SI CUMPLE</v>
      </c>
      <c r="H213" s="27" t="str">
        <f t="shared" si="74"/>
        <v>SI CUMPLE</v>
      </c>
      <c r="I213" s="27" t="str">
        <f t="shared" si="74"/>
        <v>SI CUMPLE</v>
      </c>
      <c r="J213" s="27" t="str">
        <f t="shared" si="74"/>
        <v>SI CUMPLE</v>
      </c>
      <c r="K213" s="27" t="str">
        <f t="shared" si="74"/>
        <v>SI CUMPLE</v>
      </c>
      <c r="L213" s="27" t="str">
        <f t="shared" si="74"/>
        <v>SI CUMPLE</v>
      </c>
      <c r="M213" s="27" t="str">
        <f t="shared" si="74"/>
        <v>SI CUMPLE</v>
      </c>
      <c r="N213" s="27" t="str">
        <f t="shared" si="74"/>
        <v>SI CUMPLE</v>
      </c>
      <c r="O213" s="27" t="str">
        <f t="shared" si="74"/>
        <v>SI CUMPLE</v>
      </c>
      <c r="P213" s="27" t="str">
        <f t="shared" si="74"/>
        <v>SI CUMPLE</v>
      </c>
    </row>
    <row r="214" spans="1:16" x14ac:dyDescent="0.25">
      <c r="A214" s="28" t="str">
        <f>'Negocios estrategicos'!A213</f>
        <v>San José de la Montaña</v>
      </c>
      <c r="C214" s="27" t="str">
        <f t="shared" ref="C214:P214" si="75">IF(C72&gt;C$148,"NO CUMPLE","SI CUMPLE")</f>
        <v>SI CUMPLE</v>
      </c>
      <c r="D214" s="27" t="str">
        <f t="shared" si="75"/>
        <v>SI CUMPLE</v>
      </c>
      <c r="E214" s="27" t="str">
        <f t="shared" si="75"/>
        <v>SI CUMPLE</v>
      </c>
      <c r="F214" s="27" t="str">
        <f t="shared" si="75"/>
        <v>SI CUMPLE</v>
      </c>
      <c r="G214" s="27" t="str">
        <f t="shared" si="75"/>
        <v>SI CUMPLE</v>
      </c>
      <c r="H214" s="27" t="str">
        <f t="shared" si="75"/>
        <v>SI CUMPLE</v>
      </c>
      <c r="I214" s="27" t="str">
        <f t="shared" si="75"/>
        <v>SI CUMPLE</v>
      </c>
      <c r="J214" s="27" t="str">
        <f t="shared" si="75"/>
        <v>SI CUMPLE</v>
      </c>
      <c r="K214" s="27" t="str">
        <f t="shared" si="75"/>
        <v>SI CUMPLE</v>
      </c>
      <c r="L214" s="27" t="str">
        <f t="shared" si="75"/>
        <v>SI CUMPLE</v>
      </c>
      <c r="M214" s="27" t="str">
        <f t="shared" si="75"/>
        <v>SI CUMPLE</v>
      </c>
      <c r="N214" s="27" t="str">
        <f t="shared" si="75"/>
        <v>SI CUMPLE</v>
      </c>
      <c r="O214" s="27" t="str">
        <f t="shared" si="75"/>
        <v>SI CUMPLE</v>
      </c>
      <c r="P214" s="27" t="str">
        <f t="shared" si="75"/>
        <v>SI CUMPLE</v>
      </c>
    </row>
    <row r="215" spans="1:16" x14ac:dyDescent="0.25">
      <c r="A215" s="28" t="str">
        <f>'Negocios estrategicos'!A214</f>
        <v>Gómez Plata</v>
      </c>
      <c r="C215" s="27" t="str">
        <f t="shared" ref="C215:P215" si="76">IF(C73&gt;C$148,"NO CUMPLE","SI CUMPLE")</f>
        <v>SI CUMPLE</v>
      </c>
      <c r="D215" s="27" t="str">
        <f t="shared" si="76"/>
        <v>SI CUMPLE</v>
      </c>
      <c r="E215" s="27" t="str">
        <f t="shared" si="76"/>
        <v>SI CUMPLE</v>
      </c>
      <c r="F215" s="27" t="str">
        <f t="shared" si="76"/>
        <v>SI CUMPLE</v>
      </c>
      <c r="G215" s="27" t="str">
        <f t="shared" si="76"/>
        <v>SI CUMPLE</v>
      </c>
      <c r="H215" s="27" t="str">
        <f t="shared" si="76"/>
        <v>SI CUMPLE</v>
      </c>
      <c r="I215" s="27" t="str">
        <f t="shared" si="76"/>
        <v>SI CUMPLE</v>
      </c>
      <c r="J215" s="27" t="str">
        <f t="shared" si="76"/>
        <v>SI CUMPLE</v>
      </c>
      <c r="K215" s="27" t="str">
        <f t="shared" si="76"/>
        <v>SI CUMPLE</v>
      </c>
      <c r="L215" s="27" t="str">
        <f t="shared" si="76"/>
        <v>SI CUMPLE</v>
      </c>
      <c r="M215" s="27" t="str">
        <f t="shared" si="76"/>
        <v>SI CUMPLE</v>
      </c>
      <c r="N215" s="27" t="str">
        <f t="shared" si="76"/>
        <v>SI CUMPLE</v>
      </c>
      <c r="O215" s="27" t="str">
        <f t="shared" si="76"/>
        <v>SI CUMPLE</v>
      </c>
      <c r="P215" s="27" t="str">
        <f t="shared" si="76"/>
        <v>SI CUMPLE</v>
      </c>
    </row>
    <row r="216" spans="1:16" x14ac:dyDescent="0.25">
      <c r="A216" s="28" t="str">
        <f>'Negocios estrategicos'!A215</f>
        <v>Carolina del Príncipe</v>
      </c>
      <c r="C216" s="27" t="str">
        <f t="shared" ref="C216:P216" si="77">IF(C74&gt;C$148,"NO CUMPLE","SI CUMPLE")</f>
        <v>SI CUMPLE</v>
      </c>
      <c r="D216" s="27" t="str">
        <f t="shared" si="77"/>
        <v>SI CUMPLE</v>
      </c>
      <c r="E216" s="27" t="str">
        <f t="shared" si="77"/>
        <v>SI CUMPLE</v>
      </c>
      <c r="F216" s="27" t="str">
        <f t="shared" si="77"/>
        <v>SI CUMPLE</v>
      </c>
      <c r="G216" s="27" t="str">
        <f t="shared" si="77"/>
        <v>SI CUMPLE</v>
      </c>
      <c r="H216" s="27" t="str">
        <f t="shared" si="77"/>
        <v>SI CUMPLE</v>
      </c>
      <c r="I216" s="27" t="str">
        <f t="shared" si="77"/>
        <v>SI CUMPLE</v>
      </c>
      <c r="J216" s="27" t="str">
        <f t="shared" si="77"/>
        <v>SI CUMPLE</v>
      </c>
      <c r="K216" s="27" t="str">
        <f t="shared" si="77"/>
        <v>SI CUMPLE</v>
      </c>
      <c r="L216" s="27" t="str">
        <f t="shared" si="77"/>
        <v>SI CUMPLE</v>
      </c>
      <c r="M216" s="27" t="str">
        <f t="shared" si="77"/>
        <v>SI CUMPLE</v>
      </c>
      <c r="N216" s="27" t="str">
        <f t="shared" si="77"/>
        <v>SI CUMPLE</v>
      </c>
      <c r="O216" s="27" t="str">
        <f t="shared" si="77"/>
        <v>SI CUMPLE</v>
      </c>
      <c r="P216" s="27" t="str">
        <f t="shared" si="77"/>
        <v>SI CUMPLE</v>
      </c>
    </row>
    <row r="217" spans="1:16" x14ac:dyDescent="0.25">
      <c r="A217" s="28" t="str">
        <f>'Negocios estrategicos'!A216</f>
        <v>Guadalupe</v>
      </c>
      <c r="C217" s="27" t="str">
        <f t="shared" ref="C217:P217" si="78">IF(C75&gt;C$148,"NO CUMPLE","SI CUMPLE")</f>
        <v>SI CUMPLE</v>
      </c>
      <c r="D217" s="27" t="str">
        <f t="shared" si="78"/>
        <v>SI CUMPLE</v>
      </c>
      <c r="E217" s="27" t="str">
        <f t="shared" si="78"/>
        <v>SI CUMPLE</v>
      </c>
      <c r="F217" s="27" t="str">
        <f t="shared" si="78"/>
        <v>SI CUMPLE</v>
      </c>
      <c r="G217" s="27" t="str">
        <f t="shared" si="78"/>
        <v>SI CUMPLE</v>
      </c>
      <c r="H217" s="27" t="str">
        <f t="shared" si="78"/>
        <v>SI CUMPLE</v>
      </c>
      <c r="I217" s="27" t="str">
        <f t="shared" si="78"/>
        <v>SI CUMPLE</v>
      </c>
      <c r="J217" s="27" t="str">
        <f t="shared" si="78"/>
        <v>SI CUMPLE</v>
      </c>
      <c r="K217" s="27" t="str">
        <f t="shared" si="78"/>
        <v>SI CUMPLE</v>
      </c>
      <c r="L217" s="27" t="str">
        <f t="shared" si="78"/>
        <v>SI CUMPLE</v>
      </c>
      <c r="M217" s="27" t="str">
        <f t="shared" si="78"/>
        <v>SI CUMPLE</v>
      </c>
      <c r="N217" s="27" t="str">
        <f t="shared" si="78"/>
        <v>SI CUMPLE</v>
      </c>
      <c r="O217" s="27" t="str">
        <f t="shared" si="78"/>
        <v>SI CUMPLE</v>
      </c>
      <c r="P217" s="27" t="str">
        <f t="shared" si="78"/>
        <v>SI CUMPLE</v>
      </c>
    </row>
    <row r="218" spans="1:16" x14ac:dyDescent="0.25">
      <c r="A218" s="28" t="str">
        <f>'Negocios estrategicos'!A217</f>
        <v>Angostura</v>
      </c>
      <c r="C218" s="27" t="str">
        <f t="shared" ref="C218:P218" si="79">IF(C76&gt;C$148,"NO CUMPLE","SI CUMPLE")</f>
        <v>SI CUMPLE</v>
      </c>
      <c r="D218" s="27" t="str">
        <f t="shared" si="79"/>
        <v>SI CUMPLE</v>
      </c>
      <c r="E218" s="27" t="str">
        <f t="shared" si="79"/>
        <v>SI CUMPLE</v>
      </c>
      <c r="F218" s="27" t="str">
        <f t="shared" si="79"/>
        <v>SI CUMPLE</v>
      </c>
      <c r="G218" s="27" t="str">
        <f t="shared" si="79"/>
        <v>SI CUMPLE</v>
      </c>
      <c r="H218" s="27" t="str">
        <f t="shared" si="79"/>
        <v>SI CUMPLE</v>
      </c>
      <c r="I218" s="27" t="str">
        <f t="shared" si="79"/>
        <v>SI CUMPLE</v>
      </c>
      <c r="J218" s="27" t="str">
        <f t="shared" si="79"/>
        <v>SI CUMPLE</v>
      </c>
      <c r="K218" s="27" t="str">
        <f t="shared" si="79"/>
        <v>SI CUMPLE</v>
      </c>
      <c r="L218" s="27" t="str">
        <f t="shared" si="79"/>
        <v>SI CUMPLE</v>
      </c>
      <c r="M218" s="27" t="str">
        <f t="shared" si="79"/>
        <v>SI CUMPLE</v>
      </c>
      <c r="N218" s="27" t="str">
        <f t="shared" si="79"/>
        <v>SI CUMPLE</v>
      </c>
      <c r="O218" s="27" t="str">
        <f t="shared" si="79"/>
        <v>SI CUMPLE</v>
      </c>
      <c r="P218" s="27" t="str">
        <f t="shared" si="79"/>
        <v>SI CUMPLE</v>
      </c>
    </row>
    <row r="219" spans="1:16" x14ac:dyDescent="0.25">
      <c r="A219" s="28" t="str">
        <f>'Negocios estrategicos'!A218</f>
        <v>Campamento</v>
      </c>
      <c r="C219" s="27" t="str">
        <f t="shared" ref="C219:P219" si="80">IF(C77&gt;C$148,"NO CUMPLE","SI CUMPLE")</f>
        <v>SI CUMPLE</v>
      </c>
      <c r="D219" s="27" t="str">
        <f t="shared" si="80"/>
        <v>SI CUMPLE</v>
      </c>
      <c r="E219" s="27" t="str">
        <f t="shared" si="80"/>
        <v>SI CUMPLE</v>
      </c>
      <c r="F219" s="27" t="str">
        <f t="shared" si="80"/>
        <v>SI CUMPLE</v>
      </c>
      <c r="G219" s="27" t="str">
        <f t="shared" si="80"/>
        <v>SI CUMPLE</v>
      </c>
      <c r="H219" s="27" t="str">
        <f t="shared" si="80"/>
        <v>SI CUMPLE</v>
      </c>
      <c r="I219" s="27" t="str">
        <f t="shared" si="80"/>
        <v>SI CUMPLE</v>
      </c>
      <c r="J219" s="27" t="str">
        <f t="shared" si="80"/>
        <v>SI CUMPLE</v>
      </c>
      <c r="K219" s="27" t="str">
        <f t="shared" si="80"/>
        <v>SI CUMPLE</v>
      </c>
      <c r="L219" s="27" t="str">
        <f t="shared" si="80"/>
        <v>SI CUMPLE</v>
      </c>
      <c r="M219" s="27" t="str">
        <f t="shared" si="80"/>
        <v>SI CUMPLE</v>
      </c>
      <c r="N219" s="27" t="str">
        <f t="shared" si="80"/>
        <v>SI CUMPLE</v>
      </c>
      <c r="O219" s="27" t="str">
        <f t="shared" si="80"/>
        <v>SI CUMPLE</v>
      </c>
      <c r="P219" s="27" t="str">
        <f t="shared" si="80"/>
        <v>SI CUMPLE</v>
      </c>
    </row>
    <row r="220" spans="1:16" x14ac:dyDescent="0.25">
      <c r="A220" s="28" t="str">
        <f>'Negocios estrategicos'!A219</f>
        <v>San Pedro de los Milagros</v>
      </c>
      <c r="C220" s="27" t="str">
        <f t="shared" ref="C220:P220" si="81">IF(C78&gt;C$148,"NO CUMPLE","SI CUMPLE")</f>
        <v>SI CUMPLE</v>
      </c>
      <c r="D220" s="27" t="str">
        <f t="shared" si="81"/>
        <v>SI CUMPLE</v>
      </c>
      <c r="E220" s="27" t="str">
        <f t="shared" si="81"/>
        <v>SI CUMPLE</v>
      </c>
      <c r="F220" s="27" t="str">
        <f t="shared" si="81"/>
        <v>SI CUMPLE</v>
      </c>
      <c r="G220" s="27" t="str">
        <f t="shared" si="81"/>
        <v>SI CUMPLE</v>
      </c>
      <c r="H220" s="27" t="str">
        <f t="shared" si="81"/>
        <v>SI CUMPLE</v>
      </c>
      <c r="I220" s="27" t="str">
        <f t="shared" si="81"/>
        <v>SI CUMPLE</v>
      </c>
      <c r="J220" s="27" t="str">
        <f t="shared" si="81"/>
        <v>SI CUMPLE</v>
      </c>
      <c r="K220" s="27" t="str">
        <f t="shared" si="81"/>
        <v>SI CUMPLE</v>
      </c>
      <c r="L220" s="27" t="str">
        <f t="shared" si="81"/>
        <v>SI CUMPLE</v>
      </c>
      <c r="M220" s="27" t="str">
        <f t="shared" si="81"/>
        <v>SI CUMPLE</v>
      </c>
      <c r="N220" s="27" t="str">
        <f t="shared" si="81"/>
        <v>SI CUMPLE</v>
      </c>
      <c r="O220" s="27" t="str">
        <f t="shared" si="81"/>
        <v>SI CUMPLE</v>
      </c>
      <c r="P220" s="27" t="str">
        <f t="shared" si="81"/>
        <v>SI CUMPLE</v>
      </c>
    </row>
    <row r="221" spans="1:16" x14ac:dyDescent="0.25">
      <c r="A221" s="28" t="str">
        <f>'Negocios estrategicos'!A220</f>
        <v>Entrerríos</v>
      </c>
      <c r="C221" s="27" t="str">
        <f t="shared" ref="C221:P221" si="82">IF(C79&gt;C$148,"NO CUMPLE","SI CUMPLE")</f>
        <v>SI CUMPLE</v>
      </c>
      <c r="D221" s="27" t="str">
        <f t="shared" si="82"/>
        <v>SI CUMPLE</v>
      </c>
      <c r="E221" s="27" t="str">
        <f t="shared" si="82"/>
        <v>SI CUMPLE</v>
      </c>
      <c r="F221" s="27" t="str">
        <f t="shared" si="82"/>
        <v>SI CUMPLE</v>
      </c>
      <c r="G221" s="27" t="str">
        <f t="shared" si="82"/>
        <v>SI CUMPLE</v>
      </c>
      <c r="H221" s="27" t="str">
        <f t="shared" si="82"/>
        <v>SI CUMPLE</v>
      </c>
      <c r="I221" s="27" t="str">
        <f t="shared" si="82"/>
        <v>SI CUMPLE</v>
      </c>
      <c r="J221" s="27" t="str">
        <f t="shared" si="82"/>
        <v>SI CUMPLE</v>
      </c>
      <c r="K221" s="27" t="str">
        <f t="shared" si="82"/>
        <v>SI CUMPLE</v>
      </c>
      <c r="L221" s="27" t="str">
        <f t="shared" si="82"/>
        <v>SI CUMPLE</v>
      </c>
      <c r="M221" s="27" t="str">
        <f t="shared" si="82"/>
        <v>SI CUMPLE</v>
      </c>
      <c r="N221" s="27" t="str">
        <f t="shared" si="82"/>
        <v>SI CUMPLE</v>
      </c>
      <c r="O221" s="27" t="str">
        <f t="shared" si="82"/>
        <v>SI CUMPLE</v>
      </c>
      <c r="P221" s="27" t="str">
        <f t="shared" si="82"/>
        <v>SI CUMPLE</v>
      </c>
    </row>
    <row r="222" spans="1:16" x14ac:dyDescent="0.25">
      <c r="A222" s="28" t="str">
        <f>'Negocios estrategicos'!A221</f>
        <v>Belmira</v>
      </c>
      <c r="C222" s="27" t="str">
        <f t="shared" ref="C222:P222" si="83">IF(C80&gt;C$148,"NO CUMPLE","SI CUMPLE")</f>
        <v>SI CUMPLE</v>
      </c>
      <c r="D222" s="27" t="str">
        <f t="shared" si="83"/>
        <v>SI CUMPLE</v>
      </c>
      <c r="E222" s="27" t="str">
        <f t="shared" si="83"/>
        <v>SI CUMPLE</v>
      </c>
      <c r="F222" s="27" t="str">
        <f t="shared" si="83"/>
        <v>SI CUMPLE</v>
      </c>
      <c r="G222" s="27" t="str">
        <f t="shared" si="83"/>
        <v>SI CUMPLE</v>
      </c>
      <c r="H222" s="27" t="str">
        <f t="shared" si="83"/>
        <v>SI CUMPLE</v>
      </c>
      <c r="I222" s="27" t="str">
        <f t="shared" si="83"/>
        <v>SI CUMPLE</v>
      </c>
      <c r="J222" s="27" t="str">
        <f t="shared" si="83"/>
        <v>SI CUMPLE</v>
      </c>
      <c r="K222" s="27" t="str">
        <f t="shared" si="83"/>
        <v>SI CUMPLE</v>
      </c>
      <c r="L222" s="27" t="str">
        <f t="shared" si="83"/>
        <v>SI CUMPLE</v>
      </c>
      <c r="M222" s="27" t="str">
        <f t="shared" si="83"/>
        <v>SI CUMPLE</v>
      </c>
      <c r="N222" s="27" t="str">
        <f t="shared" si="83"/>
        <v>SI CUMPLE</v>
      </c>
      <c r="O222" s="27" t="str">
        <f t="shared" si="83"/>
        <v>SI CUMPLE</v>
      </c>
      <c r="P222" s="27" t="str">
        <f t="shared" si="83"/>
        <v>SI CUMPLE</v>
      </c>
    </row>
    <row r="223" spans="1:16" x14ac:dyDescent="0.25">
      <c r="A223" s="28" t="str">
        <f>'Negocios estrategicos'!A222</f>
        <v>Ituango</v>
      </c>
      <c r="C223" s="27" t="str">
        <f t="shared" ref="C223:P223" si="84">IF(C81&gt;C$148,"NO CUMPLE","SI CUMPLE")</f>
        <v>SI CUMPLE</v>
      </c>
      <c r="D223" s="27" t="str">
        <f t="shared" si="84"/>
        <v>SI CUMPLE</v>
      </c>
      <c r="E223" s="27" t="str">
        <f t="shared" si="84"/>
        <v>SI CUMPLE</v>
      </c>
      <c r="F223" s="27" t="str">
        <f t="shared" si="84"/>
        <v>SI CUMPLE</v>
      </c>
      <c r="G223" s="27" t="str">
        <f t="shared" si="84"/>
        <v>SI CUMPLE</v>
      </c>
      <c r="H223" s="27" t="str">
        <f t="shared" si="84"/>
        <v>SI CUMPLE</v>
      </c>
      <c r="I223" s="27" t="str">
        <f t="shared" si="84"/>
        <v>SI CUMPLE</v>
      </c>
      <c r="J223" s="27" t="str">
        <f t="shared" si="84"/>
        <v>SI CUMPLE</v>
      </c>
      <c r="K223" s="27" t="str">
        <f t="shared" si="84"/>
        <v>SI CUMPLE</v>
      </c>
      <c r="L223" s="27" t="str">
        <f t="shared" si="84"/>
        <v>SI CUMPLE</v>
      </c>
      <c r="M223" s="27" t="str">
        <f t="shared" si="84"/>
        <v>SI CUMPLE</v>
      </c>
      <c r="N223" s="27" t="str">
        <f t="shared" si="84"/>
        <v>SI CUMPLE</v>
      </c>
      <c r="O223" s="27" t="str">
        <f t="shared" si="84"/>
        <v>SI CUMPLE</v>
      </c>
      <c r="P223" s="27" t="str">
        <f t="shared" si="84"/>
        <v>SI CUMPLE</v>
      </c>
    </row>
    <row r="224" spans="1:16" x14ac:dyDescent="0.25">
      <c r="A224" s="28" t="str">
        <f>'Negocios estrategicos'!A223</f>
        <v>Valdivia</v>
      </c>
      <c r="C224" s="27" t="str">
        <f t="shared" ref="C224:P224" si="85">IF(C82&gt;C$148,"NO CUMPLE","SI CUMPLE")</f>
        <v>SI CUMPLE</v>
      </c>
      <c r="D224" s="27" t="str">
        <f t="shared" si="85"/>
        <v>SI CUMPLE</v>
      </c>
      <c r="E224" s="27" t="str">
        <f t="shared" si="85"/>
        <v>SI CUMPLE</v>
      </c>
      <c r="F224" s="27" t="str">
        <f t="shared" si="85"/>
        <v>SI CUMPLE</v>
      </c>
      <c r="G224" s="27" t="str">
        <f t="shared" si="85"/>
        <v>SI CUMPLE</v>
      </c>
      <c r="H224" s="27" t="str">
        <f t="shared" si="85"/>
        <v>SI CUMPLE</v>
      </c>
      <c r="I224" s="27" t="str">
        <f t="shared" si="85"/>
        <v>SI CUMPLE</v>
      </c>
      <c r="J224" s="27" t="str">
        <f t="shared" si="85"/>
        <v>SI CUMPLE</v>
      </c>
      <c r="K224" s="27" t="str">
        <f t="shared" si="85"/>
        <v>SI CUMPLE</v>
      </c>
      <c r="L224" s="27" t="str">
        <f t="shared" si="85"/>
        <v>SI CUMPLE</v>
      </c>
      <c r="M224" s="27" t="str">
        <f t="shared" si="85"/>
        <v>SI CUMPLE</v>
      </c>
      <c r="N224" s="27" t="str">
        <f t="shared" si="85"/>
        <v>SI CUMPLE</v>
      </c>
      <c r="O224" s="27" t="str">
        <f t="shared" si="85"/>
        <v>SI CUMPLE</v>
      </c>
      <c r="P224" s="27" t="str">
        <f t="shared" si="85"/>
        <v>SI CUMPLE</v>
      </c>
    </row>
    <row r="225" spans="1:16" x14ac:dyDescent="0.25">
      <c r="A225" s="28" t="str">
        <f>'Negocios estrategicos'!A224</f>
        <v>Toledo</v>
      </c>
      <c r="C225" s="27" t="str">
        <f t="shared" ref="C225:P225" si="86">IF(C83&gt;C$148,"NO CUMPLE","SI CUMPLE")</f>
        <v>SI CUMPLE</v>
      </c>
      <c r="D225" s="27" t="str">
        <f t="shared" si="86"/>
        <v>SI CUMPLE</v>
      </c>
      <c r="E225" s="27" t="str">
        <f t="shared" si="86"/>
        <v>SI CUMPLE</v>
      </c>
      <c r="F225" s="27" t="str">
        <f t="shared" si="86"/>
        <v>SI CUMPLE</v>
      </c>
      <c r="G225" s="27" t="str">
        <f t="shared" si="86"/>
        <v>SI CUMPLE</v>
      </c>
      <c r="H225" s="27" t="str">
        <f t="shared" si="86"/>
        <v>SI CUMPLE</v>
      </c>
      <c r="I225" s="27" t="str">
        <f t="shared" si="86"/>
        <v>SI CUMPLE</v>
      </c>
      <c r="J225" s="27" t="str">
        <f t="shared" si="86"/>
        <v>SI CUMPLE</v>
      </c>
      <c r="K225" s="27" t="str">
        <f t="shared" si="86"/>
        <v>SI CUMPLE</v>
      </c>
      <c r="L225" s="27" t="str">
        <f t="shared" si="86"/>
        <v>SI CUMPLE</v>
      </c>
      <c r="M225" s="27" t="str">
        <f t="shared" si="86"/>
        <v>SI CUMPLE</v>
      </c>
      <c r="N225" s="27" t="str">
        <f t="shared" si="86"/>
        <v>SI CUMPLE</v>
      </c>
      <c r="O225" s="27" t="str">
        <f t="shared" si="86"/>
        <v>SI CUMPLE</v>
      </c>
      <c r="P225" s="27" t="str">
        <f t="shared" si="86"/>
        <v>SI CUMPLE</v>
      </c>
    </row>
    <row r="226" spans="1:16" x14ac:dyDescent="0.25">
      <c r="A226" s="28" t="str">
        <f>'Negocios estrategicos'!A225</f>
        <v>San Andrés de Cuerquia</v>
      </c>
      <c r="C226" s="27" t="str">
        <f t="shared" ref="C226:P226" si="87">IF(C84&gt;C$148,"NO CUMPLE","SI CUMPLE")</f>
        <v>SI CUMPLE</v>
      </c>
      <c r="D226" s="27" t="str">
        <f t="shared" si="87"/>
        <v>SI CUMPLE</v>
      </c>
      <c r="E226" s="27" t="str">
        <f t="shared" si="87"/>
        <v>SI CUMPLE</v>
      </c>
      <c r="F226" s="27" t="str">
        <f t="shared" si="87"/>
        <v>SI CUMPLE</v>
      </c>
      <c r="G226" s="27" t="str">
        <f t="shared" si="87"/>
        <v>SI CUMPLE</v>
      </c>
      <c r="H226" s="27" t="str">
        <f t="shared" si="87"/>
        <v>SI CUMPLE</v>
      </c>
      <c r="I226" s="27" t="str">
        <f t="shared" si="87"/>
        <v>SI CUMPLE</v>
      </c>
      <c r="J226" s="27" t="str">
        <f t="shared" si="87"/>
        <v>SI CUMPLE</v>
      </c>
      <c r="K226" s="27" t="str">
        <f t="shared" si="87"/>
        <v>SI CUMPLE</v>
      </c>
      <c r="L226" s="27" t="str">
        <f t="shared" si="87"/>
        <v>SI CUMPLE</v>
      </c>
      <c r="M226" s="27" t="str">
        <f t="shared" si="87"/>
        <v>SI CUMPLE</v>
      </c>
      <c r="N226" s="27" t="str">
        <f t="shared" si="87"/>
        <v>SI CUMPLE</v>
      </c>
      <c r="O226" s="27" t="str">
        <f t="shared" si="87"/>
        <v>SI CUMPLE</v>
      </c>
      <c r="P226" s="27" t="str">
        <f t="shared" si="87"/>
        <v>SI CUMPLE</v>
      </c>
    </row>
    <row r="227" spans="1:16" x14ac:dyDescent="0.25">
      <c r="A227" s="28" t="str">
        <f>'Negocios estrategicos'!A226</f>
        <v>Yarumal</v>
      </c>
      <c r="C227" s="27" t="str">
        <f t="shared" ref="C227:P227" si="88">IF(C85&gt;C$148,"NO CUMPLE","SI CUMPLE")</f>
        <v>SI CUMPLE</v>
      </c>
      <c r="D227" s="27" t="str">
        <f t="shared" si="88"/>
        <v>SI CUMPLE</v>
      </c>
      <c r="E227" s="27" t="str">
        <f t="shared" si="88"/>
        <v>SI CUMPLE</v>
      </c>
      <c r="F227" s="27" t="str">
        <f t="shared" si="88"/>
        <v>SI CUMPLE</v>
      </c>
      <c r="G227" s="27" t="str">
        <f t="shared" si="88"/>
        <v>SI CUMPLE</v>
      </c>
      <c r="H227" s="27" t="str">
        <f t="shared" si="88"/>
        <v>SI CUMPLE</v>
      </c>
      <c r="I227" s="27" t="str">
        <f t="shared" si="88"/>
        <v>SI CUMPLE</v>
      </c>
      <c r="J227" s="27" t="str">
        <f t="shared" si="88"/>
        <v>SI CUMPLE</v>
      </c>
      <c r="K227" s="27" t="str">
        <f t="shared" si="88"/>
        <v>SI CUMPLE</v>
      </c>
      <c r="L227" s="27" t="str">
        <f t="shared" si="88"/>
        <v>SI CUMPLE</v>
      </c>
      <c r="M227" s="27" t="str">
        <f t="shared" si="88"/>
        <v>SI CUMPLE</v>
      </c>
      <c r="N227" s="27" t="str">
        <f t="shared" si="88"/>
        <v>SI CUMPLE</v>
      </c>
      <c r="O227" s="27" t="str">
        <f t="shared" si="88"/>
        <v>SI CUMPLE</v>
      </c>
      <c r="P227" s="27" t="str">
        <f t="shared" si="88"/>
        <v>SI CUMPLE</v>
      </c>
    </row>
    <row r="228" spans="1:16" x14ac:dyDescent="0.25">
      <c r="A228" s="28" t="str">
        <f>'Negocios estrategicos'!A227</f>
        <v>Caracolí</v>
      </c>
      <c r="C228" s="27" t="str">
        <f t="shared" ref="C228:P228" si="89">IF(C86&gt;C$148,"NO CUMPLE","SI CUMPLE")</f>
        <v>SI CUMPLE</v>
      </c>
      <c r="D228" s="27" t="str">
        <f t="shared" si="89"/>
        <v>SI CUMPLE</v>
      </c>
      <c r="E228" s="27" t="str">
        <f t="shared" si="89"/>
        <v>SI CUMPLE</v>
      </c>
      <c r="F228" s="27" t="str">
        <f t="shared" si="89"/>
        <v>SI CUMPLE</v>
      </c>
      <c r="G228" s="27" t="str">
        <f t="shared" si="89"/>
        <v>SI CUMPLE</v>
      </c>
      <c r="H228" s="27" t="str">
        <f t="shared" si="89"/>
        <v>SI CUMPLE</v>
      </c>
      <c r="I228" s="27" t="str">
        <f t="shared" si="89"/>
        <v>SI CUMPLE</v>
      </c>
      <c r="J228" s="27" t="str">
        <f t="shared" si="89"/>
        <v>SI CUMPLE</v>
      </c>
      <c r="K228" s="27" t="str">
        <f t="shared" si="89"/>
        <v>SI CUMPLE</v>
      </c>
      <c r="L228" s="27" t="str">
        <f t="shared" si="89"/>
        <v>SI CUMPLE</v>
      </c>
      <c r="M228" s="27" t="str">
        <f t="shared" si="89"/>
        <v>SI CUMPLE</v>
      </c>
      <c r="N228" s="27" t="str">
        <f t="shared" si="89"/>
        <v>SI CUMPLE</v>
      </c>
      <c r="O228" s="27" t="str">
        <f t="shared" si="89"/>
        <v>SI CUMPLE</v>
      </c>
      <c r="P228" s="27" t="str">
        <f t="shared" si="89"/>
        <v>SI CUMPLE</v>
      </c>
    </row>
    <row r="229" spans="1:16" x14ac:dyDescent="0.25">
      <c r="A229" s="28" t="str">
        <f>'Negocios estrategicos'!A228</f>
        <v>Puerto Berrío</v>
      </c>
      <c r="C229" s="27" t="str">
        <f t="shared" ref="C229:P229" si="90">IF(C87&gt;C$148,"NO CUMPLE","SI CUMPLE")</f>
        <v>SI CUMPLE</v>
      </c>
      <c r="D229" s="27" t="str">
        <f t="shared" si="90"/>
        <v>SI CUMPLE</v>
      </c>
      <c r="E229" s="27" t="str">
        <f t="shared" si="90"/>
        <v>SI CUMPLE</v>
      </c>
      <c r="F229" s="27" t="str">
        <f t="shared" si="90"/>
        <v>SI CUMPLE</v>
      </c>
      <c r="G229" s="27" t="str">
        <f t="shared" si="90"/>
        <v>SI CUMPLE</v>
      </c>
      <c r="H229" s="27" t="str">
        <f t="shared" si="90"/>
        <v>SI CUMPLE</v>
      </c>
      <c r="I229" s="27" t="str">
        <f t="shared" si="90"/>
        <v>SI CUMPLE</v>
      </c>
      <c r="J229" s="27" t="str">
        <f t="shared" si="90"/>
        <v>SI CUMPLE</v>
      </c>
      <c r="K229" s="27" t="str">
        <f t="shared" si="90"/>
        <v>SI CUMPLE</v>
      </c>
      <c r="L229" s="27" t="str">
        <f t="shared" si="90"/>
        <v>SI CUMPLE</v>
      </c>
      <c r="M229" s="27" t="str">
        <f t="shared" si="90"/>
        <v>SI CUMPLE</v>
      </c>
      <c r="N229" s="27" t="str">
        <f t="shared" si="90"/>
        <v>SI CUMPLE</v>
      </c>
      <c r="O229" s="27" t="str">
        <f t="shared" si="90"/>
        <v>SI CUMPLE</v>
      </c>
      <c r="P229" s="27" t="str">
        <f t="shared" si="90"/>
        <v>SI CUMPLE</v>
      </c>
    </row>
    <row r="230" spans="1:16" x14ac:dyDescent="0.25">
      <c r="A230" s="28" t="str">
        <f>'Negocios estrategicos'!A229</f>
        <v>Yondó</v>
      </c>
      <c r="C230" s="27" t="str">
        <f t="shared" ref="C230:P230" si="91">IF(C88&gt;C$148,"NO CUMPLE","SI CUMPLE")</f>
        <v>SI CUMPLE</v>
      </c>
      <c r="D230" s="27" t="str">
        <f t="shared" si="91"/>
        <v>SI CUMPLE</v>
      </c>
      <c r="E230" s="27" t="str">
        <f t="shared" si="91"/>
        <v>SI CUMPLE</v>
      </c>
      <c r="F230" s="27" t="str">
        <f t="shared" si="91"/>
        <v>SI CUMPLE</v>
      </c>
      <c r="G230" s="27" t="str">
        <f t="shared" si="91"/>
        <v>SI CUMPLE</v>
      </c>
      <c r="H230" s="27" t="str">
        <f t="shared" si="91"/>
        <v>SI CUMPLE</v>
      </c>
      <c r="I230" s="27" t="str">
        <f t="shared" si="91"/>
        <v>SI CUMPLE</v>
      </c>
      <c r="J230" s="27" t="str">
        <f t="shared" si="91"/>
        <v>SI CUMPLE</v>
      </c>
      <c r="K230" s="27" t="str">
        <f t="shared" si="91"/>
        <v>SI CUMPLE</v>
      </c>
      <c r="L230" s="27" t="str">
        <f t="shared" si="91"/>
        <v>SI CUMPLE</v>
      </c>
      <c r="M230" s="27" t="str">
        <f t="shared" si="91"/>
        <v>SI CUMPLE</v>
      </c>
      <c r="N230" s="27" t="str">
        <f t="shared" si="91"/>
        <v>SI CUMPLE</v>
      </c>
      <c r="O230" s="27" t="str">
        <f t="shared" si="91"/>
        <v>SI CUMPLE</v>
      </c>
      <c r="P230" s="27" t="str">
        <f t="shared" si="91"/>
        <v>SI CUMPLE</v>
      </c>
    </row>
    <row r="231" spans="1:16" x14ac:dyDescent="0.25">
      <c r="A231" s="28" t="str">
        <f>'Negocios estrategicos'!A230</f>
        <v>Maceo</v>
      </c>
      <c r="C231" s="27" t="str">
        <f t="shared" ref="C231:P231" si="92">IF(C89&gt;C$148,"NO CUMPLE","SI CUMPLE")</f>
        <v>SI CUMPLE</v>
      </c>
      <c r="D231" s="27" t="str">
        <f t="shared" si="92"/>
        <v>SI CUMPLE</v>
      </c>
      <c r="E231" s="27" t="str">
        <f t="shared" si="92"/>
        <v>SI CUMPLE</v>
      </c>
      <c r="F231" s="27" t="str">
        <f t="shared" si="92"/>
        <v>SI CUMPLE</v>
      </c>
      <c r="G231" s="27" t="str">
        <f t="shared" si="92"/>
        <v>SI CUMPLE</v>
      </c>
      <c r="H231" s="27" t="str">
        <f t="shared" si="92"/>
        <v>SI CUMPLE</v>
      </c>
      <c r="I231" s="27" t="str">
        <f t="shared" si="92"/>
        <v>SI CUMPLE</v>
      </c>
      <c r="J231" s="27" t="str">
        <f t="shared" si="92"/>
        <v>SI CUMPLE</v>
      </c>
      <c r="K231" s="27" t="str">
        <f t="shared" si="92"/>
        <v>SI CUMPLE</v>
      </c>
      <c r="L231" s="27" t="str">
        <f t="shared" si="92"/>
        <v>SI CUMPLE</v>
      </c>
      <c r="M231" s="27" t="str">
        <f t="shared" si="92"/>
        <v>SI CUMPLE</v>
      </c>
      <c r="N231" s="27" t="str">
        <f t="shared" si="92"/>
        <v>SI CUMPLE</v>
      </c>
      <c r="O231" s="27" t="str">
        <f t="shared" si="92"/>
        <v>SI CUMPLE</v>
      </c>
      <c r="P231" s="27" t="str">
        <f t="shared" si="92"/>
        <v>SI CUMPLE</v>
      </c>
    </row>
    <row r="232" spans="1:16" x14ac:dyDescent="0.25">
      <c r="A232" s="28" t="str">
        <f>'Negocios estrategicos'!A231</f>
        <v>Puerto Nare</v>
      </c>
      <c r="C232" s="27" t="str">
        <f t="shared" ref="C232:P232" si="93">IF(C90&gt;C$148,"NO CUMPLE","SI CUMPLE")</f>
        <v>SI CUMPLE</v>
      </c>
      <c r="D232" s="27" t="str">
        <f t="shared" si="93"/>
        <v>SI CUMPLE</v>
      </c>
      <c r="E232" s="27" t="str">
        <f t="shared" si="93"/>
        <v>SI CUMPLE</v>
      </c>
      <c r="F232" s="27" t="str">
        <f t="shared" si="93"/>
        <v>SI CUMPLE</v>
      </c>
      <c r="G232" s="27" t="str">
        <f t="shared" si="93"/>
        <v>SI CUMPLE</v>
      </c>
      <c r="H232" s="27" t="str">
        <f t="shared" si="93"/>
        <v>SI CUMPLE</v>
      </c>
      <c r="I232" s="27" t="str">
        <f t="shared" si="93"/>
        <v>SI CUMPLE</v>
      </c>
      <c r="J232" s="27" t="str">
        <f t="shared" si="93"/>
        <v>SI CUMPLE</v>
      </c>
      <c r="K232" s="27" t="str">
        <f t="shared" si="93"/>
        <v>SI CUMPLE</v>
      </c>
      <c r="L232" s="27" t="str">
        <f t="shared" si="93"/>
        <v>SI CUMPLE</v>
      </c>
      <c r="M232" s="27" t="str">
        <f t="shared" si="93"/>
        <v>SI CUMPLE</v>
      </c>
      <c r="N232" s="27" t="str">
        <f t="shared" si="93"/>
        <v>SI CUMPLE</v>
      </c>
      <c r="O232" s="27" t="str">
        <f t="shared" si="93"/>
        <v>SI CUMPLE</v>
      </c>
      <c r="P232" s="27" t="str">
        <f t="shared" si="93"/>
        <v>SI CUMPLE</v>
      </c>
    </row>
    <row r="233" spans="1:16" x14ac:dyDescent="0.25">
      <c r="A233" s="28" t="str">
        <f>'Negocios estrategicos'!A232</f>
        <v>Puerto triunfo</v>
      </c>
      <c r="C233" s="27" t="str">
        <f t="shared" ref="C233:P233" si="94">IF(C91&gt;C$148,"NO CUMPLE","SI CUMPLE")</f>
        <v>SI CUMPLE</v>
      </c>
      <c r="D233" s="27" t="str">
        <f t="shared" si="94"/>
        <v>SI CUMPLE</v>
      </c>
      <c r="E233" s="27" t="str">
        <f t="shared" si="94"/>
        <v>SI CUMPLE</v>
      </c>
      <c r="F233" s="27" t="str">
        <f t="shared" si="94"/>
        <v>SI CUMPLE</v>
      </c>
      <c r="G233" s="27" t="str">
        <f t="shared" si="94"/>
        <v>SI CUMPLE</v>
      </c>
      <c r="H233" s="27" t="str">
        <f t="shared" si="94"/>
        <v>SI CUMPLE</v>
      </c>
      <c r="I233" s="27" t="str">
        <f t="shared" si="94"/>
        <v>SI CUMPLE</v>
      </c>
      <c r="J233" s="27" t="str">
        <f t="shared" si="94"/>
        <v>SI CUMPLE</v>
      </c>
      <c r="K233" s="27" t="str">
        <f t="shared" si="94"/>
        <v>SI CUMPLE</v>
      </c>
      <c r="L233" s="27" t="str">
        <f t="shared" si="94"/>
        <v>SI CUMPLE</v>
      </c>
      <c r="M233" s="27" t="str">
        <f t="shared" si="94"/>
        <v>SI CUMPLE</v>
      </c>
      <c r="N233" s="27" t="str">
        <f t="shared" si="94"/>
        <v>SI CUMPLE</v>
      </c>
      <c r="O233" s="27" t="str">
        <f t="shared" si="94"/>
        <v>SI CUMPLE</v>
      </c>
      <c r="P233" s="27" t="str">
        <f t="shared" si="94"/>
        <v>SI CUMPLE</v>
      </c>
    </row>
    <row r="234" spans="1:16" x14ac:dyDescent="0.25">
      <c r="A234" s="28" t="str">
        <f>'Negocios estrategicos'!A233</f>
        <v>Apartadó</v>
      </c>
      <c r="C234" s="27" t="str">
        <f t="shared" ref="C234:P234" si="95">IF(C92&gt;C$148,"NO CUMPLE","SI CUMPLE")</f>
        <v>SI CUMPLE</v>
      </c>
      <c r="D234" s="27" t="str">
        <f t="shared" si="95"/>
        <v>SI CUMPLE</v>
      </c>
      <c r="E234" s="27" t="str">
        <f t="shared" si="95"/>
        <v>SI CUMPLE</v>
      </c>
      <c r="F234" s="27" t="str">
        <f t="shared" si="95"/>
        <v>SI CUMPLE</v>
      </c>
      <c r="G234" s="27" t="str">
        <f t="shared" si="95"/>
        <v>SI CUMPLE</v>
      </c>
      <c r="H234" s="27" t="str">
        <f t="shared" si="95"/>
        <v>SI CUMPLE</v>
      </c>
      <c r="I234" s="27" t="str">
        <f t="shared" si="95"/>
        <v>SI CUMPLE</v>
      </c>
      <c r="J234" s="27" t="str">
        <f t="shared" si="95"/>
        <v>SI CUMPLE</v>
      </c>
      <c r="K234" s="27" t="str">
        <f t="shared" si="95"/>
        <v>SI CUMPLE</v>
      </c>
      <c r="L234" s="27" t="str">
        <f t="shared" si="95"/>
        <v>SI CUMPLE</v>
      </c>
      <c r="M234" s="27" t="str">
        <f t="shared" si="95"/>
        <v>SI CUMPLE</v>
      </c>
      <c r="N234" s="27" t="str">
        <f t="shared" si="95"/>
        <v>SI CUMPLE</v>
      </c>
      <c r="O234" s="27" t="str">
        <f t="shared" si="95"/>
        <v>SI CUMPLE</v>
      </c>
      <c r="P234" s="27" t="str">
        <f t="shared" si="95"/>
        <v>SI CUMPLE</v>
      </c>
    </row>
    <row r="235" spans="1:16" x14ac:dyDescent="0.25">
      <c r="A235" s="28" t="str">
        <f>'Negocios estrategicos'!A234</f>
        <v>Arboletes</v>
      </c>
      <c r="C235" s="27" t="str">
        <f t="shared" ref="C235:P235" si="96">IF(C93&gt;C$148,"NO CUMPLE","SI CUMPLE")</f>
        <v>SI CUMPLE</v>
      </c>
      <c r="D235" s="27" t="str">
        <f t="shared" si="96"/>
        <v>SI CUMPLE</v>
      </c>
      <c r="E235" s="27" t="str">
        <f t="shared" si="96"/>
        <v>SI CUMPLE</v>
      </c>
      <c r="F235" s="27" t="str">
        <f t="shared" si="96"/>
        <v>SI CUMPLE</v>
      </c>
      <c r="G235" s="27" t="str">
        <f t="shared" si="96"/>
        <v>SI CUMPLE</v>
      </c>
      <c r="H235" s="27" t="str">
        <f t="shared" si="96"/>
        <v>SI CUMPLE</v>
      </c>
      <c r="I235" s="27" t="str">
        <f t="shared" si="96"/>
        <v>SI CUMPLE</v>
      </c>
      <c r="J235" s="27" t="str">
        <f t="shared" si="96"/>
        <v>SI CUMPLE</v>
      </c>
      <c r="K235" s="27" t="str">
        <f t="shared" si="96"/>
        <v>SI CUMPLE</v>
      </c>
      <c r="L235" s="27" t="str">
        <f t="shared" si="96"/>
        <v>SI CUMPLE</v>
      </c>
      <c r="M235" s="27" t="str">
        <f t="shared" si="96"/>
        <v>SI CUMPLE</v>
      </c>
      <c r="N235" s="27" t="str">
        <f t="shared" si="96"/>
        <v>SI CUMPLE</v>
      </c>
      <c r="O235" s="27" t="str">
        <f t="shared" si="96"/>
        <v>SI CUMPLE</v>
      </c>
      <c r="P235" s="27" t="str">
        <f t="shared" si="96"/>
        <v>SI CUMPLE</v>
      </c>
    </row>
    <row r="236" spans="1:16" x14ac:dyDescent="0.25">
      <c r="A236" s="28" t="str">
        <f>'Negocios estrategicos'!A235</f>
        <v>Carepa</v>
      </c>
      <c r="C236" s="27" t="str">
        <f t="shared" ref="C236:P236" si="97">IF(C94&gt;C$148,"NO CUMPLE","SI CUMPLE")</f>
        <v>SI CUMPLE</v>
      </c>
      <c r="D236" s="27" t="str">
        <f t="shared" si="97"/>
        <v>SI CUMPLE</v>
      </c>
      <c r="E236" s="27" t="str">
        <f t="shared" si="97"/>
        <v>SI CUMPLE</v>
      </c>
      <c r="F236" s="27" t="str">
        <f t="shared" si="97"/>
        <v>SI CUMPLE</v>
      </c>
      <c r="G236" s="27" t="str">
        <f t="shared" si="97"/>
        <v>SI CUMPLE</v>
      </c>
      <c r="H236" s="27" t="str">
        <f t="shared" si="97"/>
        <v>SI CUMPLE</v>
      </c>
      <c r="I236" s="27" t="str">
        <f t="shared" si="97"/>
        <v>SI CUMPLE</v>
      </c>
      <c r="J236" s="27" t="str">
        <f t="shared" si="97"/>
        <v>SI CUMPLE</v>
      </c>
      <c r="K236" s="27" t="str">
        <f t="shared" si="97"/>
        <v>SI CUMPLE</v>
      </c>
      <c r="L236" s="27" t="str">
        <f t="shared" si="97"/>
        <v>SI CUMPLE</v>
      </c>
      <c r="M236" s="27" t="str">
        <f t="shared" si="97"/>
        <v>SI CUMPLE</v>
      </c>
      <c r="N236" s="27" t="str">
        <f t="shared" si="97"/>
        <v>SI CUMPLE</v>
      </c>
      <c r="O236" s="27" t="str">
        <f t="shared" si="97"/>
        <v>SI CUMPLE</v>
      </c>
      <c r="P236" s="27" t="str">
        <f t="shared" si="97"/>
        <v>SI CUMPLE</v>
      </c>
    </row>
    <row r="237" spans="1:16" x14ac:dyDescent="0.25">
      <c r="A237" s="28" t="str">
        <f>'Negocios estrategicos'!A236</f>
        <v>Chigorodó</v>
      </c>
      <c r="C237" s="27" t="str">
        <f t="shared" ref="C237:P237" si="98">IF(C95&gt;C$148,"NO CUMPLE","SI CUMPLE")</f>
        <v>SI CUMPLE</v>
      </c>
      <c r="D237" s="27" t="str">
        <f t="shared" si="98"/>
        <v>SI CUMPLE</v>
      </c>
      <c r="E237" s="27" t="str">
        <f t="shared" si="98"/>
        <v>SI CUMPLE</v>
      </c>
      <c r="F237" s="27" t="str">
        <f t="shared" si="98"/>
        <v>SI CUMPLE</v>
      </c>
      <c r="G237" s="27" t="str">
        <f t="shared" si="98"/>
        <v>SI CUMPLE</v>
      </c>
      <c r="H237" s="27" t="str">
        <f t="shared" si="98"/>
        <v>SI CUMPLE</v>
      </c>
      <c r="I237" s="27" t="str">
        <f t="shared" si="98"/>
        <v>SI CUMPLE</v>
      </c>
      <c r="J237" s="27" t="str">
        <f t="shared" si="98"/>
        <v>SI CUMPLE</v>
      </c>
      <c r="K237" s="27" t="str">
        <f t="shared" si="98"/>
        <v>SI CUMPLE</v>
      </c>
      <c r="L237" s="27" t="str">
        <f t="shared" si="98"/>
        <v>SI CUMPLE</v>
      </c>
      <c r="M237" s="27" t="str">
        <f t="shared" si="98"/>
        <v>SI CUMPLE</v>
      </c>
      <c r="N237" s="27" t="str">
        <f t="shared" si="98"/>
        <v>SI CUMPLE</v>
      </c>
      <c r="O237" s="27" t="str">
        <f t="shared" si="98"/>
        <v>SI CUMPLE</v>
      </c>
      <c r="P237" s="27" t="str">
        <f t="shared" si="98"/>
        <v>SI CUMPLE</v>
      </c>
    </row>
    <row r="238" spans="1:16" x14ac:dyDescent="0.25">
      <c r="A238" s="28" t="str">
        <f>'Negocios estrategicos'!A237</f>
        <v>Murindó</v>
      </c>
      <c r="C238" s="27" t="str">
        <f t="shared" ref="C238:P238" si="99">IF(C96&gt;C$148,"NO CUMPLE","SI CUMPLE")</f>
        <v>SI CUMPLE</v>
      </c>
      <c r="D238" s="27" t="str">
        <f t="shared" si="99"/>
        <v>SI CUMPLE</v>
      </c>
      <c r="E238" s="27" t="str">
        <f t="shared" si="99"/>
        <v>SI CUMPLE</v>
      </c>
      <c r="F238" s="27" t="str">
        <f t="shared" si="99"/>
        <v>SI CUMPLE</v>
      </c>
      <c r="G238" s="27" t="str">
        <f t="shared" si="99"/>
        <v>SI CUMPLE</v>
      </c>
      <c r="H238" s="27" t="str">
        <f t="shared" si="99"/>
        <v>SI CUMPLE</v>
      </c>
      <c r="I238" s="27" t="str">
        <f t="shared" si="99"/>
        <v>SI CUMPLE</v>
      </c>
      <c r="J238" s="27" t="str">
        <f t="shared" si="99"/>
        <v>SI CUMPLE</v>
      </c>
      <c r="K238" s="27" t="str">
        <f t="shared" si="99"/>
        <v>SI CUMPLE</v>
      </c>
      <c r="L238" s="27" t="str">
        <f t="shared" si="99"/>
        <v>SI CUMPLE</v>
      </c>
      <c r="M238" s="27" t="str">
        <f t="shared" si="99"/>
        <v>SI CUMPLE</v>
      </c>
      <c r="N238" s="27" t="str">
        <f t="shared" si="99"/>
        <v>SI CUMPLE</v>
      </c>
      <c r="O238" s="27" t="str">
        <f t="shared" si="99"/>
        <v>SI CUMPLE</v>
      </c>
      <c r="P238" s="27" t="str">
        <f t="shared" si="99"/>
        <v>SI CUMPLE</v>
      </c>
    </row>
    <row r="239" spans="1:16" x14ac:dyDescent="0.25">
      <c r="A239" s="28" t="str">
        <f>'Negocios estrategicos'!A238</f>
        <v>Mutatá</v>
      </c>
      <c r="C239" s="27" t="str">
        <f t="shared" ref="C239:P239" si="100">IF(C97&gt;C$148,"NO CUMPLE","SI CUMPLE")</f>
        <v>SI CUMPLE</v>
      </c>
      <c r="D239" s="27" t="str">
        <f t="shared" si="100"/>
        <v>SI CUMPLE</v>
      </c>
      <c r="E239" s="27" t="str">
        <f t="shared" si="100"/>
        <v>SI CUMPLE</v>
      </c>
      <c r="F239" s="27" t="str">
        <f t="shared" si="100"/>
        <v>SI CUMPLE</v>
      </c>
      <c r="G239" s="27" t="str">
        <f t="shared" si="100"/>
        <v>SI CUMPLE</v>
      </c>
      <c r="H239" s="27" t="str">
        <f t="shared" si="100"/>
        <v>SI CUMPLE</v>
      </c>
      <c r="I239" s="27" t="str">
        <f t="shared" si="100"/>
        <v>SI CUMPLE</v>
      </c>
      <c r="J239" s="27" t="str">
        <f t="shared" si="100"/>
        <v>SI CUMPLE</v>
      </c>
      <c r="K239" s="27" t="str">
        <f t="shared" si="100"/>
        <v>SI CUMPLE</v>
      </c>
      <c r="L239" s="27" t="str">
        <f t="shared" si="100"/>
        <v>SI CUMPLE</v>
      </c>
      <c r="M239" s="27" t="str">
        <f t="shared" si="100"/>
        <v>SI CUMPLE</v>
      </c>
      <c r="N239" s="27" t="str">
        <f t="shared" si="100"/>
        <v>SI CUMPLE</v>
      </c>
      <c r="O239" s="27" t="str">
        <f t="shared" si="100"/>
        <v>SI CUMPLE</v>
      </c>
      <c r="P239" s="27" t="str">
        <f t="shared" si="100"/>
        <v>SI CUMPLE</v>
      </c>
    </row>
    <row r="240" spans="1:16" x14ac:dyDescent="0.25">
      <c r="A240" s="28" t="str">
        <f>'Negocios estrategicos'!A239</f>
        <v>Necoclí</v>
      </c>
      <c r="C240" s="27" t="str">
        <f t="shared" ref="C240:P240" si="101">IF(C98&gt;C$148,"NO CUMPLE","SI CUMPLE")</f>
        <v>SI CUMPLE</v>
      </c>
      <c r="D240" s="27" t="str">
        <f t="shared" si="101"/>
        <v>SI CUMPLE</v>
      </c>
      <c r="E240" s="27" t="str">
        <f t="shared" si="101"/>
        <v>SI CUMPLE</v>
      </c>
      <c r="F240" s="27" t="str">
        <f t="shared" si="101"/>
        <v>SI CUMPLE</v>
      </c>
      <c r="G240" s="27" t="str">
        <f t="shared" si="101"/>
        <v>SI CUMPLE</v>
      </c>
      <c r="H240" s="27" t="str">
        <f t="shared" si="101"/>
        <v>SI CUMPLE</v>
      </c>
      <c r="I240" s="27" t="str">
        <f t="shared" si="101"/>
        <v>SI CUMPLE</v>
      </c>
      <c r="J240" s="27" t="str">
        <f t="shared" si="101"/>
        <v>SI CUMPLE</v>
      </c>
      <c r="K240" s="27" t="str">
        <f t="shared" si="101"/>
        <v>SI CUMPLE</v>
      </c>
      <c r="L240" s="27" t="str">
        <f t="shared" si="101"/>
        <v>SI CUMPLE</v>
      </c>
      <c r="M240" s="27" t="str">
        <f t="shared" si="101"/>
        <v>SI CUMPLE</v>
      </c>
      <c r="N240" s="27" t="str">
        <f t="shared" si="101"/>
        <v>SI CUMPLE</v>
      </c>
      <c r="O240" s="27" t="str">
        <f t="shared" si="101"/>
        <v>SI CUMPLE</v>
      </c>
      <c r="P240" s="27" t="str">
        <f t="shared" si="101"/>
        <v>SI CUMPLE</v>
      </c>
    </row>
    <row r="241" spans="1:16" x14ac:dyDescent="0.25">
      <c r="A241" s="28" t="str">
        <f>'Negocios estrategicos'!A240</f>
        <v>San Juan de Urabá</v>
      </c>
      <c r="C241" s="27" t="str">
        <f t="shared" ref="C241:P241" si="102">IF(C99&gt;C$148,"NO CUMPLE","SI CUMPLE")</f>
        <v>SI CUMPLE</v>
      </c>
      <c r="D241" s="27" t="str">
        <f t="shared" si="102"/>
        <v>SI CUMPLE</v>
      </c>
      <c r="E241" s="27" t="str">
        <f t="shared" si="102"/>
        <v>SI CUMPLE</v>
      </c>
      <c r="F241" s="27" t="str">
        <f t="shared" si="102"/>
        <v>SI CUMPLE</v>
      </c>
      <c r="G241" s="27" t="str">
        <f t="shared" si="102"/>
        <v>SI CUMPLE</v>
      </c>
      <c r="H241" s="27" t="str">
        <f t="shared" si="102"/>
        <v>SI CUMPLE</v>
      </c>
      <c r="I241" s="27" t="str">
        <f t="shared" si="102"/>
        <v>SI CUMPLE</v>
      </c>
      <c r="J241" s="27" t="str">
        <f t="shared" si="102"/>
        <v>SI CUMPLE</v>
      </c>
      <c r="K241" s="27" t="str">
        <f t="shared" si="102"/>
        <v>SI CUMPLE</v>
      </c>
      <c r="L241" s="27" t="str">
        <f t="shared" si="102"/>
        <v>SI CUMPLE</v>
      </c>
      <c r="M241" s="27" t="str">
        <f t="shared" si="102"/>
        <v>SI CUMPLE</v>
      </c>
      <c r="N241" s="27" t="str">
        <f t="shared" si="102"/>
        <v>SI CUMPLE</v>
      </c>
      <c r="O241" s="27" t="str">
        <f t="shared" si="102"/>
        <v>SI CUMPLE</v>
      </c>
      <c r="P241" s="27" t="str">
        <f t="shared" si="102"/>
        <v>SI CUMPLE</v>
      </c>
    </row>
    <row r="242" spans="1:16" x14ac:dyDescent="0.25">
      <c r="A242" s="28" t="str">
        <f>'Negocios estrategicos'!A241</f>
        <v>San Pedro de Urabá</v>
      </c>
      <c r="C242" s="27" t="str">
        <f t="shared" ref="C242:P242" si="103">IF(C100&gt;C$148,"NO CUMPLE","SI CUMPLE")</f>
        <v>SI CUMPLE</v>
      </c>
      <c r="D242" s="27" t="str">
        <f t="shared" si="103"/>
        <v>SI CUMPLE</v>
      </c>
      <c r="E242" s="27" t="str">
        <f t="shared" si="103"/>
        <v>SI CUMPLE</v>
      </c>
      <c r="F242" s="27" t="str">
        <f t="shared" si="103"/>
        <v>SI CUMPLE</v>
      </c>
      <c r="G242" s="27" t="str">
        <f t="shared" si="103"/>
        <v>SI CUMPLE</v>
      </c>
      <c r="H242" s="27" t="str">
        <f t="shared" si="103"/>
        <v>SI CUMPLE</v>
      </c>
      <c r="I242" s="27" t="str">
        <f t="shared" si="103"/>
        <v>SI CUMPLE</v>
      </c>
      <c r="J242" s="27" t="str">
        <f t="shared" si="103"/>
        <v>SI CUMPLE</v>
      </c>
      <c r="K242" s="27" t="str">
        <f t="shared" si="103"/>
        <v>SI CUMPLE</v>
      </c>
      <c r="L242" s="27" t="str">
        <f t="shared" si="103"/>
        <v>SI CUMPLE</v>
      </c>
      <c r="M242" s="27" t="str">
        <f t="shared" si="103"/>
        <v>SI CUMPLE</v>
      </c>
      <c r="N242" s="27" t="str">
        <f t="shared" si="103"/>
        <v>SI CUMPLE</v>
      </c>
      <c r="O242" s="27" t="str">
        <f t="shared" si="103"/>
        <v>SI CUMPLE</v>
      </c>
      <c r="P242" s="27" t="str">
        <f t="shared" si="103"/>
        <v>SI CUMPLE</v>
      </c>
    </row>
    <row r="243" spans="1:16" x14ac:dyDescent="0.25">
      <c r="A243" s="28" t="str">
        <f>'Negocios estrategicos'!A242</f>
        <v>Turbo</v>
      </c>
      <c r="C243" s="27" t="str">
        <f t="shared" ref="C243:P243" si="104">IF(C101&gt;C$148,"NO CUMPLE","SI CUMPLE")</f>
        <v>SI CUMPLE</v>
      </c>
      <c r="D243" s="27" t="str">
        <f t="shared" si="104"/>
        <v>SI CUMPLE</v>
      </c>
      <c r="E243" s="27" t="str">
        <f t="shared" si="104"/>
        <v>SI CUMPLE</v>
      </c>
      <c r="F243" s="27" t="str">
        <f t="shared" si="104"/>
        <v>SI CUMPLE</v>
      </c>
      <c r="G243" s="27" t="str">
        <f t="shared" si="104"/>
        <v>SI CUMPLE</v>
      </c>
      <c r="H243" s="27" t="str">
        <f t="shared" si="104"/>
        <v>SI CUMPLE</v>
      </c>
      <c r="I243" s="27" t="str">
        <f t="shared" si="104"/>
        <v>SI CUMPLE</v>
      </c>
      <c r="J243" s="27" t="str">
        <f t="shared" si="104"/>
        <v>SI CUMPLE</v>
      </c>
      <c r="K243" s="27" t="str">
        <f t="shared" si="104"/>
        <v>SI CUMPLE</v>
      </c>
      <c r="L243" s="27" t="str">
        <f t="shared" si="104"/>
        <v>SI CUMPLE</v>
      </c>
      <c r="M243" s="27" t="str">
        <f t="shared" si="104"/>
        <v>SI CUMPLE</v>
      </c>
      <c r="N243" s="27" t="str">
        <f t="shared" si="104"/>
        <v>SI CUMPLE</v>
      </c>
      <c r="O243" s="27" t="str">
        <f t="shared" si="104"/>
        <v>SI CUMPLE</v>
      </c>
      <c r="P243" s="27" t="str">
        <f t="shared" si="104"/>
        <v>SI CUMPLE</v>
      </c>
    </row>
    <row r="244" spans="1:16" x14ac:dyDescent="0.25">
      <c r="A244" s="28" t="str">
        <f>'Negocios estrategicos'!A243</f>
        <v>Vigía del Fuerte</v>
      </c>
      <c r="C244" s="27" t="str">
        <f t="shared" ref="C244:P244" si="105">IF(C102&gt;C$148,"NO CUMPLE","SI CUMPLE")</f>
        <v>SI CUMPLE</v>
      </c>
      <c r="D244" s="27" t="str">
        <f t="shared" si="105"/>
        <v>SI CUMPLE</v>
      </c>
      <c r="E244" s="27" t="str">
        <f t="shared" si="105"/>
        <v>SI CUMPLE</v>
      </c>
      <c r="F244" s="27" t="str">
        <f t="shared" si="105"/>
        <v>SI CUMPLE</v>
      </c>
      <c r="G244" s="27" t="str">
        <f t="shared" si="105"/>
        <v>SI CUMPLE</v>
      </c>
      <c r="H244" s="27" t="str">
        <f t="shared" si="105"/>
        <v>SI CUMPLE</v>
      </c>
      <c r="I244" s="27" t="str">
        <f t="shared" si="105"/>
        <v>SI CUMPLE</v>
      </c>
      <c r="J244" s="27" t="str">
        <f t="shared" si="105"/>
        <v>SI CUMPLE</v>
      </c>
      <c r="K244" s="27" t="str">
        <f t="shared" si="105"/>
        <v>SI CUMPLE</v>
      </c>
      <c r="L244" s="27" t="str">
        <f t="shared" si="105"/>
        <v>SI CUMPLE</v>
      </c>
      <c r="M244" s="27" t="str">
        <f t="shared" si="105"/>
        <v>SI CUMPLE</v>
      </c>
      <c r="N244" s="27" t="str">
        <f t="shared" si="105"/>
        <v>SI CUMPLE</v>
      </c>
      <c r="O244" s="27" t="str">
        <f t="shared" si="105"/>
        <v>SI CUMPLE</v>
      </c>
      <c r="P244" s="27" t="str">
        <f t="shared" si="105"/>
        <v>SI CUMPLE</v>
      </c>
    </row>
    <row r="245" spans="1:16" x14ac:dyDescent="0.25">
      <c r="A245" s="28" t="str">
        <f>'Negocios estrategicos'!A244</f>
        <v>Cáceres</v>
      </c>
      <c r="C245" s="27" t="str">
        <f t="shared" ref="C245:P245" si="106">IF(C103&gt;C$148,"NO CUMPLE","SI CUMPLE")</f>
        <v>SI CUMPLE</v>
      </c>
      <c r="D245" s="27" t="str">
        <f t="shared" si="106"/>
        <v>SI CUMPLE</v>
      </c>
      <c r="E245" s="27" t="str">
        <f t="shared" si="106"/>
        <v>SI CUMPLE</v>
      </c>
      <c r="F245" s="27" t="str">
        <f t="shared" si="106"/>
        <v>SI CUMPLE</v>
      </c>
      <c r="G245" s="27" t="str">
        <f t="shared" si="106"/>
        <v>SI CUMPLE</v>
      </c>
      <c r="H245" s="27" t="str">
        <f t="shared" si="106"/>
        <v>SI CUMPLE</v>
      </c>
      <c r="I245" s="27" t="str">
        <f t="shared" si="106"/>
        <v>SI CUMPLE</v>
      </c>
      <c r="J245" s="27" t="str">
        <f t="shared" si="106"/>
        <v>SI CUMPLE</v>
      </c>
      <c r="K245" s="27" t="str">
        <f t="shared" si="106"/>
        <v>SI CUMPLE</v>
      </c>
      <c r="L245" s="27" t="str">
        <f t="shared" si="106"/>
        <v>SI CUMPLE</v>
      </c>
      <c r="M245" s="27" t="str">
        <f t="shared" si="106"/>
        <v>SI CUMPLE</v>
      </c>
      <c r="N245" s="27" t="str">
        <f t="shared" si="106"/>
        <v>SI CUMPLE</v>
      </c>
      <c r="O245" s="27" t="str">
        <f t="shared" si="106"/>
        <v>SI CUMPLE</v>
      </c>
      <c r="P245" s="27" t="str">
        <f t="shared" si="106"/>
        <v>SI CUMPLE</v>
      </c>
    </row>
    <row r="246" spans="1:16" x14ac:dyDescent="0.25">
      <c r="A246" s="28" t="str">
        <f>'Negocios estrategicos'!A245</f>
        <v>Caucasia</v>
      </c>
      <c r="C246" s="27" t="str">
        <f t="shared" ref="C246:P246" si="107">IF(C104&gt;C$148,"NO CUMPLE","SI CUMPLE")</f>
        <v>SI CUMPLE</v>
      </c>
      <c r="D246" s="27" t="str">
        <f t="shared" si="107"/>
        <v>SI CUMPLE</v>
      </c>
      <c r="E246" s="27" t="str">
        <f t="shared" si="107"/>
        <v>SI CUMPLE</v>
      </c>
      <c r="F246" s="27" t="str">
        <f t="shared" si="107"/>
        <v>SI CUMPLE</v>
      </c>
      <c r="G246" s="27" t="str">
        <f t="shared" si="107"/>
        <v>SI CUMPLE</v>
      </c>
      <c r="H246" s="27" t="str">
        <f t="shared" si="107"/>
        <v>SI CUMPLE</v>
      </c>
      <c r="I246" s="27" t="str">
        <f t="shared" si="107"/>
        <v>SI CUMPLE</v>
      </c>
      <c r="J246" s="27" t="str">
        <f t="shared" si="107"/>
        <v>SI CUMPLE</v>
      </c>
      <c r="K246" s="27" t="str">
        <f t="shared" si="107"/>
        <v>SI CUMPLE</v>
      </c>
      <c r="L246" s="27" t="str">
        <f t="shared" si="107"/>
        <v>SI CUMPLE</v>
      </c>
      <c r="M246" s="27" t="str">
        <f t="shared" si="107"/>
        <v>SI CUMPLE</v>
      </c>
      <c r="N246" s="27" t="str">
        <f t="shared" si="107"/>
        <v>SI CUMPLE</v>
      </c>
      <c r="O246" s="27" t="str">
        <f t="shared" si="107"/>
        <v>SI CUMPLE</v>
      </c>
      <c r="P246" s="27" t="str">
        <f t="shared" si="107"/>
        <v>SI CUMPLE</v>
      </c>
    </row>
    <row r="247" spans="1:16" x14ac:dyDescent="0.25">
      <c r="A247" s="28" t="str">
        <f>'Negocios estrategicos'!A246</f>
        <v>El Bagre</v>
      </c>
      <c r="C247" s="27" t="str">
        <f t="shared" ref="C247:P247" si="108">IF(C105&gt;C$148,"NO CUMPLE","SI CUMPLE")</f>
        <v>SI CUMPLE</v>
      </c>
      <c r="D247" s="27" t="str">
        <f t="shared" si="108"/>
        <v>SI CUMPLE</v>
      </c>
      <c r="E247" s="27" t="str">
        <f t="shared" si="108"/>
        <v>SI CUMPLE</v>
      </c>
      <c r="F247" s="27" t="str">
        <f t="shared" si="108"/>
        <v>SI CUMPLE</v>
      </c>
      <c r="G247" s="27" t="str">
        <f t="shared" si="108"/>
        <v>SI CUMPLE</v>
      </c>
      <c r="H247" s="27" t="str">
        <f t="shared" si="108"/>
        <v>SI CUMPLE</v>
      </c>
      <c r="I247" s="27" t="str">
        <f t="shared" si="108"/>
        <v>SI CUMPLE</v>
      </c>
      <c r="J247" s="27" t="str">
        <f t="shared" si="108"/>
        <v>SI CUMPLE</v>
      </c>
      <c r="K247" s="27" t="str">
        <f t="shared" si="108"/>
        <v>SI CUMPLE</v>
      </c>
      <c r="L247" s="27" t="str">
        <f t="shared" si="108"/>
        <v>SI CUMPLE</v>
      </c>
      <c r="M247" s="27" t="str">
        <f t="shared" si="108"/>
        <v>SI CUMPLE</v>
      </c>
      <c r="N247" s="27" t="str">
        <f t="shared" si="108"/>
        <v>SI CUMPLE</v>
      </c>
      <c r="O247" s="27" t="str">
        <f t="shared" si="108"/>
        <v>SI CUMPLE</v>
      </c>
      <c r="P247" s="27" t="str">
        <f t="shared" si="108"/>
        <v>SI CUMPLE</v>
      </c>
    </row>
    <row r="248" spans="1:16" x14ac:dyDescent="0.25">
      <c r="A248" s="28" t="str">
        <f>'Negocios estrategicos'!A247</f>
        <v>Nechí</v>
      </c>
      <c r="C248" s="27" t="str">
        <f t="shared" ref="C248:P248" si="109">IF(C106&gt;C$148,"NO CUMPLE","SI CUMPLE")</f>
        <v>SI CUMPLE</v>
      </c>
      <c r="D248" s="27" t="str">
        <f t="shared" si="109"/>
        <v>SI CUMPLE</v>
      </c>
      <c r="E248" s="27" t="str">
        <f t="shared" si="109"/>
        <v>SI CUMPLE</v>
      </c>
      <c r="F248" s="27" t="str">
        <f t="shared" si="109"/>
        <v>SI CUMPLE</v>
      </c>
      <c r="G248" s="27" t="str">
        <f t="shared" si="109"/>
        <v>SI CUMPLE</v>
      </c>
      <c r="H248" s="27" t="str">
        <f t="shared" si="109"/>
        <v>SI CUMPLE</v>
      </c>
      <c r="I248" s="27" t="str">
        <f t="shared" si="109"/>
        <v>SI CUMPLE</v>
      </c>
      <c r="J248" s="27" t="str">
        <f t="shared" si="109"/>
        <v>SI CUMPLE</v>
      </c>
      <c r="K248" s="27" t="str">
        <f t="shared" si="109"/>
        <v>SI CUMPLE</v>
      </c>
      <c r="L248" s="27" t="str">
        <f t="shared" si="109"/>
        <v>SI CUMPLE</v>
      </c>
      <c r="M248" s="27" t="str">
        <f t="shared" si="109"/>
        <v>SI CUMPLE</v>
      </c>
      <c r="N248" s="27" t="str">
        <f t="shared" si="109"/>
        <v>SI CUMPLE</v>
      </c>
      <c r="O248" s="27" t="str">
        <f t="shared" si="109"/>
        <v>SI CUMPLE</v>
      </c>
      <c r="P248" s="27" t="str">
        <f t="shared" si="109"/>
        <v>SI CUMPLE</v>
      </c>
    </row>
    <row r="249" spans="1:16" x14ac:dyDescent="0.25">
      <c r="A249" s="28" t="str">
        <f>'Negocios estrategicos'!A248</f>
        <v>Tarazá</v>
      </c>
      <c r="C249" s="27" t="str">
        <f t="shared" ref="C249:P249" si="110">IF(C107&gt;C$148,"NO CUMPLE","SI CUMPLE")</f>
        <v>SI CUMPLE</v>
      </c>
      <c r="D249" s="27" t="str">
        <f t="shared" si="110"/>
        <v>SI CUMPLE</v>
      </c>
      <c r="E249" s="27" t="str">
        <f t="shared" si="110"/>
        <v>SI CUMPLE</v>
      </c>
      <c r="F249" s="27" t="str">
        <f t="shared" si="110"/>
        <v>SI CUMPLE</v>
      </c>
      <c r="G249" s="27" t="str">
        <f t="shared" si="110"/>
        <v>SI CUMPLE</v>
      </c>
      <c r="H249" s="27" t="str">
        <f t="shared" si="110"/>
        <v>SI CUMPLE</v>
      </c>
      <c r="I249" s="27" t="str">
        <f t="shared" si="110"/>
        <v>SI CUMPLE</v>
      </c>
      <c r="J249" s="27" t="str">
        <f t="shared" si="110"/>
        <v>SI CUMPLE</v>
      </c>
      <c r="K249" s="27" t="str">
        <f t="shared" si="110"/>
        <v>SI CUMPLE</v>
      </c>
      <c r="L249" s="27" t="str">
        <f t="shared" si="110"/>
        <v>SI CUMPLE</v>
      </c>
      <c r="M249" s="27" t="str">
        <f t="shared" si="110"/>
        <v>SI CUMPLE</v>
      </c>
      <c r="N249" s="27" t="str">
        <f t="shared" si="110"/>
        <v>SI CUMPLE</v>
      </c>
      <c r="O249" s="27" t="str">
        <f t="shared" si="110"/>
        <v>SI CUMPLE</v>
      </c>
      <c r="P249" s="27" t="str">
        <f t="shared" si="110"/>
        <v>SI CUMPLE</v>
      </c>
    </row>
    <row r="250" spans="1:16" x14ac:dyDescent="0.25">
      <c r="A250" s="28" t="str">
        <f>'Negocios estrategicos'!A249</f>
        <v>Zaragoza</v>
      </c>
      <c r="C250" s="27" t="str">
        <f t="shared" ref="C250:P250" si="111">IF(C108&gt;C$148,"NO CUMPLE","SI CUMPLE")</f>
        <v>SI CUMPLE</v>
      </c>
      <c r="D250" s="27" t="str">
        <f t="shared" si="111"/>
        <v>SI CUMPLE</v>
      </c>
      <c r="E250" s="27" t="str">
        <f t="shared" si="111"/>
        <v>SI CUMPLE</v>
      </c>
      <c r="F250" s="27" t="str">
        <f t="shared" si="111"/>
        <v>SI CUMPLE</v>
      </c>
      <c r="G250" s="27" t="str">
        <f t="shared" si="111"/>
        <v>SI CUMPLE</v>
      </c>
      <c r="H250" s="27" t="str">
        <f t="shared" si="111"/>
        <v>SI CUMPLE</v>
      </c>
      <c r="I250" s="27" t="str">
        <f t="shared" si="111"/>
        <v>SI CUMPLE</v>
      </c>
      <c r="J250" s="27" t="str">
        <f t="shared" si="111"/>
        <v>SI CUMPLE</v>
      </c>
      <c r="K250" s="27" t="str">
        <f t="shared" si="111"/>
        <v>SI CUMPLE</v>
      </c>
      <c r="L250" s="27" t="str">
        <f t="shared" si="111"/>
        <v>SI CUMPLE</v>
      </c>
      <c r="M250" s="27" t="str">
        <f t="shared" si="111"/>
        <v>SI CUMPLE</v>
      </c>
      <c r="N250" s="27" t="str">
        <f t="shared" si="111"/>
        <v>SI CUMPLE</v>
      </c>
      <c r="O250" s="27" t="str">
        <f t="shared" si="111"/>
        <v>SI CUMPLE</v>
      </c>
      <c r="P250" s="27" t="str">
        <f t="shared" si="111"/>
        <v>SI CUMPLE</v>
      </c>
    </row>
    <row r="251" spans="1:16" x14ac:dyDescent="0.25">
      <c r="A251" s="28" t="str">
        <f>'Negocios estrategicos'!A250</f>
        <v>Amagá</v>
      </c>
      <c r="C251" s="27" t="str">
        <f t="shared" ref="C251:P251" si="112">IF(C109&gt;C$148,"NO CUMPLE","SI CUMPLE")</f>
        <v>SI CUMPLE</v>
      </c>
      <c r="D251" s="27" t="str">
        <f t="shared" si="112"/>
        <v>SI CUMPLE</v>
      </c>
      <c r="E251" s="27" t="str">
        <f t="shared" si="112"/>
        <v>SI CUMPLE</v>
      </c>
      <c r="F251" s="27" t="str">
        <f t="shared" si="112"/>
        <v>SI CUMPLE</v>
      </c>
      <c r="G251" s="27" t="str">
        <f t="shared" si="112"/>
        <v>SI CUMPLE</v>
      </c>
      <c r="H251" s="27" t="str">
        <f t="shared" si="112"/>
        <v>SI CUMPLE</v>
      </c>
      <c r="I251" s="27" t="str">
        <f t="shared" si="112"/>
        <v>SI CUMPLE</v>
      </c>
      <c r="J251" s="27" t="str">
        <f t="shared" si="112"/>
        <v>SI CUMPLE</v>
      </c>
      <c r="K251" s="27" t="str">
        <f t="shared" si="112"/>
        <v>SI CUMPLE</v>
      </c>
      <c r="L251" s="27" t="str">
        <f t="shared" si="112"/>
        <v>SI CUMPLE</v>
      </c>
      <c r="M251" s="27" t="str">
        <f t="shared" si="112"/>
        <v>SI CUMPLE</v>
      </c>
      <c r="N251" s="27" t="str">
        <f t="shared" si="112"/>
        <v>SI CUMPLE</v>
      </c>
      <c r="O251" s="27" t="str">
        <f t="shared" si="112"/>
        <v>SI CUMPLE</v>
      </c>
      <c r="P251" s="27" t="str">
        <f t="shared" si="112"/>
        <v>SI CUMPLE</v>
      </c>
    </row>
    <row r="252" spans="1:16" x14ac:dyDescent="0.25">
      <c r="A252" s="28" t="str">
        <f>'Negocios estrategicos'!A251</f>
        <v>Andes</v>
      </c>
      <c r="C252" s="27" t="str">
        <f t="shared" ref="C252:P252" si="113">IF(C110&gt;C$148,"NO CUMPLE","SI CUMPLE")</f>
        <v>SI CUMPLE</v>
      </c>
      <c r="D252" s="27" t="str">
        <f t="shared" si="113"/>
        <v>SI CUMPLE</v>
      </c>
      <c r="E252" s="27" t="str">
        <f t="shared" si="113"/>
        <v>SI CUMPLE</v>
      </c>
      <c r="F252" s="27" t="str">
        <f t="shared" si="113"/>
        <v>SI CUMPLE</v>
      </c>
      <c r="G252" s="27" t="str">
        <f t="shared" si="113"/>
        <v>SI CUMPLE</v>
      </c>
      <c r="H252" s="27" t="str">
        <f t="shared" si="113"/>
        <v>SI CUMPLE</v>
      </c>
      <c r="I252" s="27" t="str">
        <f t="shared" si="113"/>
        <v>SI CUMPLE</v>
      </c>
      <c r="J252" s="27" t="str">
        <f t="shared" si="113"/>
        <v>SI CUMPLE</v>
      </c>
      <c r="K252" s="27" t="str">
        <f t="shared" si="113"/>
        <v>SI CUMPLE</v>
      </c>
      <c r="L252" s="27" t="str">
        <f t="shared" si="113"/>
        <v>SI CUMPLE</v>
      </c>
      <c r="M252" s="27" t="str">
        <f t="shared" si="113"/>
        <v>SI CUMPLE</v>
      </c>
      <c r="N252" s="27" t="str">
        <f t="shared" si="113"/>
        <v>SI CUMPLE</v>
      </c>
      <c r="O252" s="27" t="str">
        <f t="shared" si="113"/>
        <v>SI CUMPLE</v>
      </c>
      <c r="P252" s="27" t="str">
        <f t="shared" si="113"/>
        <v>SI CUMPLE</v>
      </c>
    </row>
    <row r="253" spans="1:16" x14ac:dyDescent="0.25">
      <c r="A253" s="28" t="str">
        <f>'Negocios estrategicos'!A252</f>
        <v>Angelópolis</v>
      </c>
      <c r="C253" s="27" t="str">
        <f t="shared" ref="C253:P253" si="114">IF(C111&gt;C$148,"NO CUMPLE","SI CUMPLE")</f>
        <v>SI CUMPLE</v>
      </c>
      <c r="D253" s="27" t="str">
        <f t="shared" si="114"/>
        <v>SI CUMPLE</v>
      </c>
      <c r="E253" s="27" t="str">
        <f t="shared" si="114"/>
        <v>SI CUMPLE</v>
      </c>
      <c r="F253" s="27" t="str">
        <f t="shared" si="114"/>
        <v>SI CUMPLE</v>
      </c>
      <c r="G253" s="27" t="str">
        <f t="shared" si="114"/>
        <v>SI CUMPLE</v>
      </c>
      <c r="H253" s="27" t="str">
        <f t="shared" si="114"/>
        <v>SI CUMPLE</v>
      </c>
      <c r="I253" s="27" t="str">
        <f t="shared" si="114"/>
        <v>SI CUMPLE</v>
      </c>
      <c r="J253" s="27" t="str">
        <f t="shared" si="114"/>
        <v>SI CUMPLE</v>
      </c>
      <c r="K253" s="27" t="str">
        <f t="shared" si="114"/>
        <v>SI CUMPLE</v>
      </c>
      <c r="L253" s="27" t="str">
        <f t="shared" si="114"/>
        <v>SI CUMPLE</v>
      </c>
      <c r="M253" s="27" t="str">
        <f t="shared" si="114"/>
        <v>SI CUMPLE</v>
      </c>
      <c r="N253" s="27" t="str">
        <f t="shared" si="114"/>
        <v>SI CUMPLE</v>
      </c>
      <c r="O253" s="27" t="str">
        <f t="shared" si="114"/>
        <v>SI CUMPLE</v>
      </c>
      <c r="P253" s="27" t="str">
        <f t="shared" si="114"/>
        <v>SI CUMPLE</v>
      </c>
    </row>
    <row r="254" spans="1:16" x14ac:dyDescent="0.25">
      <c r="A254" s="28" t="str">
        <f>'Negocios estrategicos'!A253</f>
        <v>Betania</v>
      </c>
      <c r="C254" s="27" t="str">
        <f t="shared" ref="C254:P254" si="115">IF(C112&gt;C$148,"NO CUMPLE","SI CUMPLE")</f>
        <v>SI CUMPLE</v>
      </c>
      <c r="D254" s="27" t="str">
        <f t="shared" si="115"/>
        <v>SI CUMPLE</v>
      </c>
      <c r="E254" s="27" t="str">
        <f t="shared" si="115"/>
        <v>SI CUMPLE</v>
      </c>
      <c r="F254" s="27" t="str">
        <f t="shared" si="115"/>
        <v>SI CUMPLE</v>
      </c>
      <c r="G254" s="27" t="str">
        <f t="shared" si="115"/>
        <v>SI CUMPLE</v>
      </c>
      <c r="H254" s="27" t="str">
        <f t="shared" si="115"/>
        <v>SI CUMPLE</v>
      </c>
      <c r="I254" s="27" t="str">
        <f t="shared" si="115"/>
        <v>SI CUMPLE</v>
      </c>
      <c r="J254" s="27" t="str">
        <f t="shared" si="115"/>
        <v>SI CUMPLE</v>
      </c>
      <c r="K254" s="27" t="str">
        <f t="shared" si="115"/>
        <v>SI CUMPLE</v>
      </c>
      <c r="L254" s="27" t="str">
        <f t="shared" si="115"/>
        <v>SI CUMPLE</v>
      </c>
      <c r="M254" s="27" t="str">
        <f t="shared" si="115"/>
        <v>SI CUMPLE</v>
      </c>
      <c r="N254" s="27" t="str">
        <f t="shared" si="115"/>
        <v>SI CUMPLE</v>
      </c>
      <c r="O254" s="27" t="str">
        <f t="shared" si="115"/>
        <v>SI CUMPLE</v>
      </c>
      <c r="P254" s="27" t="str">
        <f t="shared" si="115"/>
        <v>SI CUMPLE</v>
      </c>
    </row>
    <row r="255" spans="1:16" x14ac:dyDescent="0.25">
      <c r="A255" s="28" t="str">
        <f>'Negocios estrategicos'!A254</f>
        <v>Betulia</v>
      </c>
      <c r="C255" s="27" t="str">
        <f t="shared" ref="C255:P255" si="116">IF(C113&gt;C$148,"NO CUMPLE","SI CUMPLE")</f>
        <v>SI CUMPLE</v>
      </c>
      <c r="D255" s="27" t="str">
        <f t="shared" si="116"/>
        <v>SI CUMPLE</v>
      </c>
      <c r="E255" s="27" t="str">
        <f t="shared" si="116"/>
        <v>SI CUMPLE</v>
      </c>
      <c r="F255" s="27" t="str">
        <f t="shared" si="116"/>
        <v>SI CUMPLE</v>
      </c>
      <c r="G255" s="27" t="str">
        <f t="shared" si="116"/>
        <v>SI CUMPLE</v>
      </c>
      <c r="H255" s="27" t="str">
        <f t="shared" si="116"/>
        <v>SI CUMPLE</v>
      </c>
      <c r="I255" s="27" t="str">
        <f t="shared" si="116"/>
        <v>SI CUMPLE</v>
      </c>
      <c r="J255" s="27" t="str">
        <f t="shared" si="116"/>
        <v>SI CUMPLE</v>
      </c>
      <c r="K255" s="27" t="str">
        <f t="shared" si="116"/>
        <v>SI CUMPLE</v>
      </c>
      <c r="L255" s="27" t="str">
        <f t="shared" si="116"/>
        <v>SI CUMPLE</v>
      </c>
      <c r="M255" s="27" t="str">
        <f t="shared" si="116"/>
        <v>SI CUMPLE</v>
      </c>
      <c r="N255" s="27" t="str">
        <f t="shared" si="116"/>
        <v>SI CUMPLE</v>
      </c>
      <c r="O255" s="27" t="str">
        <f t="shared" si="116"/>
        <v>SI CUMPLE</v>
      </c>
      <c r="P255" s="27" t="str">
        <f t="shared" si="116"/>
        <v>SI CUMPLE</v>
      </c>
    </row>
    <row r="256" spans="1:16" x14ac:dyDescent="0.25">
      <c r="A256" s="28" t="str">
        <f>'Negocios estrategicos'!A255</f>
        <v>Caramanta</v>
      </c>
      <c r="C256" s="27" t="str">
        <f t="shared" ref="C256:P256" si="117">IF(C114&gt;C$148,"NO CUMPLE","SI CUMPLE")</f>
        <v>SI CUMPLE</v>
      </c>
      <c r="D256" s="27" t="str">
        <f t="shared" si="117"/>
        <v>SI CUMPLE</v>
      </c>
      <c r="E256" s="27" t="str">
        <f t="shared" si="117"/>
        <v>SI CUMPLE</v>
      </c>
      <c r="F256" s="27" t="str">
        <f t="shared" si="117"/>
        <v>SI CUMPLE</v>
      </c>
      <c r="G256" s="27" t="str">
        <f t="shared" si="117"/>
        <v>SI CUMPLE</v>
      </c>
      <c r="H256" s="27" t="str">
        <f t="shared" si="117"/>
        <v>SI CUMPLE</v>
      </c>
      <c r="I256" s="27" t="str">
        <f t="shared" si="117"/>
        <v>SI CUMPLE</v>
      </c>
      <c r="J256" s="27" t="str">
        <f t="shared" si="117"/>
        <v>SI CUMPLE</v>
      </c>
      <c r="K256" s="27" t="str">
        <f t="shared" si="117"/>
        <v>SI CUMPLE</v>
      </c>
      <c r="L256" s="27" t="str">
        <f t="shared" si="117"/>
        <v>SI CUMPLE</v>
      </c>
      <c r="M256" s="27" t="str">
        <f t="shared" si="117"/>
        <v>SI CUMPLE</v>
      </c>
      <c r="N256" s="27" t="str">
        <f t="shared" si="117"/>
        <v>SI CUMPLE</v>
      </c>
      <c r="O256" s="27" t="str">
        <f t="shared" si="117"/>
        <v>SI CUMPLE</v>
      </c>
      <c r="P256" s="27" t="str">
        <f t="shared" si="117"/>
        <v>SI CUMPLE</v>
      </c>
    </row>
    <row r="257" spans="1:16" x14ac:dyDescent="0.25">
      <c r="A257" s="28" t="str">
        <f>'Negocios estrategicos'!A256</f>
        <v>Ciudad Bolívar</v>
      </c>
      <c r="C257" s="27" t="str">
        <f t="shared" ref="C257:P257" si="118">IF(C115&gt;C$148,"NO CUMPLE","SI CUMPLE")</f>
        <v>SI CUMPLE</v>
      </c>
      <c r="D257" s="27" t="str">
        <f t="shared" si="118"/>
        <v>SI CUMPLE</v>
      </c>
      <c r="E257" s="27" t="str">
        <f t="shared" si="118"/>
        <v>SI CUMPLE</v>
      </c>
      <c r="F257" s="27" t="str">
        <f t="shared" si="118"/>
        <v>SI CUMPLE</v>
      </c>
      <c r="G257" s="27" t="str">
        <f t="shared" si="118"/>
        <v>SI CUMPLE</v>
      </c>
      <c r="H257" s="27" t="str">
        <f t="shared" si="118"/>
        <v>SI CUMPLE</v>
      </c>
      <c r="I257" s="27" t="str">
        <f t="shared" si="118"/>
        <v>SI CUMPLE</v>
      </c>
      <c r="J257" s="27" t="str">
        <f t="shared" si="118"/>
        <v>SI CUMPLE</v>
      </c>
      <c r="K257" s="27" t="str">
        <f t="shared" si="118"/>
        <v>SI CUMPLE</v>
      </c>
      <c r="L257" s="27" t="str">
        <f t="shared" si="118"/>
        <v>SI CUMPLE</v>
      </c>
      <c r="M257" s="27" t="str">
        <f t="shared" si="118"/>
        <v>SI CUMPLE</v>
      </c>
      <c r="N257" s="27" t="str">
        <f t="shared" si="118"/>
        <v>SI CUMPLE</v>
      </c>
      <c r="O257" s="27" t="str">
        <f t="shared" si="118"/>
        <v>SI CUMPLE</v>
      </c>
      <c r="P257" s="27" t="str">
        <f t="shared" si="118"/>
        <v>SI CUMPLE</v>
      </c>
    </row>
    <row r="258" spans="1:16" x14ac:dyDescent="0.25">
      <c r="A258" s="28" t="str">
        <f>'Negocios estrategicos'!A257</f>
        <v>Concordia</v>
      </c>
      <c r="C258" s="27" t="str">
        <f t="shared" ref="C258:P258" si="119">IF(C116&gt;C$148,"NO CUMPLE","SI CUMPLE")</f>
        <v>SI CUMPLE</v>
      </c>
      <c r="D258" s="27" t="str">
        <f t="shared" si="119"/>
        <v>SI CUMPLE</v>
      </c>
      <c r="E258" s="27" t="str">
        <f t="shared" si="119"/>
        <v>SI CUMPLE</v>
      </c>
      <c r="F258" s="27" t="str">
        <f t="shared" si="119"/>
        <v>SI CUMPLE</v>
      </c>
      <c r="G258" s="27" t="str">
        <f t="shared" si="119"/>
        <v>SI CUMPLE</v>
      </c>
      <c r="H258" s="27" t="str">
        <f t="shared" si="119"/>
        <v>SI CUMPLE</v>
      </c>
      <c r="I258" s="27" t="str">
        <f t="shared" si="119"/>
        <v>SI CUMPLE</v>
      </c>
      <c r="J258" s="27" t="str">
        <f t="shared" si="119"/>
        <v>SI CUMPLE</v>
      </c>
      <c r="K258" s="27" t="str">
        <f t="shared" si="119"/>
        <v>SI CUMPLE</v>
      </c>
      <c r="L258" s="27" t="str">
        <f t="shared" si="119"/>
        <v>SI CUMPLE</v>
      </c>
      <c r="M258" s="27" t="str">
        <f t="shared" si="119"/>
        <v>SI CUMPLE</v>
      </c>
      <c r="N258" s="27" t="str">
        <f t="shared" si="119"/>
        <v>SI CUMPLE</v>
      </c>
      <c r="O258" s="27" t="str">
        <f t="shared" si="119"/>
        <v>SI CUMPLE</v>
      </c>
      <c r="P258" s="27" t="str">
        <f t="shared" si="119"/>
        <v>SI CUMPLE</v>
      </c>
    </row>
    <row r="259" spans="1:16" x14ac:dyDescent="0.25">
      <c r="A259" s="28" t="str">
        <f>'Negocios estrategicos'!A258</f>
        <v>Fredonia</v>
      </c>
      <c r="C259" s="27" t="str">
        <f t="shared" ref="C259:P259" si="120">IF(C117&gt;C$148,"NO CUMPLE","SI CUMPLE")</f>
        <v>SI CUMPLE</v>
      </c>
      <c r="D259" s="27" t="str">
        <f t="shared" si="120"/>
        <v>SI CUMPLE</v>
      </c>
      <c r="E259" s="27" t="str">
        <f t="shared" si="120"/>
        <v>SI CUMPLE</v>
      </c>
      <c r="F259" s="27" t="str">
        <f t="shared" si="120"/>
        <v>SI CUMPLE</v>
      </c>
      <c r="G259" s="27" t="str">
        <f t="shared" si="120"/>
        <v>SI CUMPLE</v>
      </c>
      <c r="H259" s="27" t="str">
        <f t="shared" si="120"/>
        <v>SI CUMPLE</v>
      </c>
      <c r="I259" s="27" t="str">
        <f t="shared" si="120"/>
        <v>SI CUMPLE</v>
      </c>
      <c r="J259" s="27" t="str">
        <f t="shared" si="120"/>
        <v>SI CUMPLE</v>
      </c>
      <c r="K259" s="27" t="str">
        <f t="shared" si="120"/>
        <v>SI CUMPLE</v>
      </c>
      <c r="L259" s="27" t="str">
        <f t="shared" si="120"/>
        <v>SI CUMPLE</v>
      </c>
      <c r="M259" s="27" t="str">
        <f t="shared" si="120"/>
        <v>SI CUMPLE</v>
      </c>
      <c r="N259" s="27" t="str">
        <f t="shared" si="120"/>
        <v>SI CUMPLE</v>
      </c>
      <c r="O259" s="27" t="str">
        <f t="shared" si="120"/>
        <v>SI CUMPLE</v>
      </c>
      <c r="P259" s="27" t="str">
        <f t="shared" si="120"/>
        <v>SI CUMPLE</v>
      </c>
    </row>
    <row r="260" spans="1:16" x14ac:dyDescent="0.25">
      <c r="A260" s="28" t="str">
        <f>'Negocios estrategicos'!A259</f>
        <v>Hispania</v>
      </c>
      <c r="C260" s="27" t="str">
        <f t="shared" ref="C260:P260" si="121">IF(C118&gt;C$148,"NO CUMPLE","SI CUMPLE")</f>
        <v>SI CUMPLE</v>
      </c>
      <c r="D260" s="27" t="str">
        <f t="shared" si="121"/>
        <v>SI CUMPLE</v>
      </c>
      <c r="E260" s="27" t="str">
        <f t="shared" si="121"/>
        <v>SI CUMPLE</v>
      </c>
      <c r="F260" s="27" t="str">
        <f t="shared" si="121"/>
        <v>SI CUMPLE</v>
      </c>
      <c r="G260" s="27" t="str">
        <f t="shared" si="121"/>
        <v>SI CUMPLE</v>
      </c>
      <c r="H260" s="27" t="str">
        <f t="shared" si="121"/>
        <v>SI CUMPLE</v>
      </c>
      <c r="I260" s="27" t="str">
        <f t="shared" si="121"/>
        <v>SI CUMPLE</v>
      </c>
      <c r="J260" s="27" t="str">
        <f t="shared" si="121"/>
        <v>SI CUMPLE</v>
      </c>
      <c r="K260" s="27" t="str">
        <f t="shared" si="121"/>
        <v>SI CUMPLE</v>
      </c>
      <c r="L260" s="27" t="str">
        <f t="shared" si="121"/>
        <v>SI CUMPLE</v>
      </c>
      <c r="M260" s="27" t="str">
        <f t="shared" si="121"/>
        <v>SI CUMPLE</v>
      </c>
      <c r="N260" s="27" t="str">
        <f t="shared" si="121"/>
        <v>SI CUMPLE</v>
      </c>
      <c r="O260" s="27" t="str">
        <f t="shared" si="121"/>
        <v>SI CUMPLE</v>
      </c>
      <c r="P260" s="27" t="str">
        <f t="shared" si="121"/>
        <v>SI CUMPLE</v>
      </c>
    </row>
    <row r="261" spans="1:16" x14ac:dyDescent="0.25">
      <c r="A261" s="28" t="str">
        <f>'Negocios estrategicos'!A260</f>
        <v>Jardín</v>
      </c>
      <c r="C261" s="27" t="str">
        <f t="shared" ref="C261:P261" si="122">IF(C119&gt;C$148,"NO CUMPLE","SI CUMPLE")</f>
        <v>SI CUMPLE</v>
      </c>
      <c r="D261" s="27" t="str">
        <f t="shared" si="122"/>
        <v>SI CUMPLE</v>
      </c>
      <c r="E261" s="27" t="str">
        <f t="shared" si="122"/>
        <v>SI CUMPLE</v>
      </c>
      <c r="F261" s="27" t="str">
        <f t="shared" si="122"/>
        <v>SI CUMPLE</v>
      </c>
      <c r="G261" s="27" t="str">
        <f t="shared" si="122"/>
        <v>SI CUMPLE</v>
      </c>
      <c r="H261" s="27" t="str">
        <f t="shared" si="122"/>
        <v>SI CUMPLE</v>
      </c>
      <c r="I261" s="27" t="str">
        <f t="shared" si="122"/>
        <v>SI CUMPLE</v>
      </c>
      <c r="J261" s="27" t="str">
        <f t="shared" si="122"/>
        <v>SI CUMPLE</v>
      </c>
      <c r="K261" s="27" t="str">
        <f t="shared" si="122"/>
        <v>SI CUMPLE</v>
      </c>
      <c r="L261" s="27" t="str">
        <f t="shared" si="122"/>
        <v>SI CUMPLE</v>
      </c>
      <c r="M261" s="27" t="str">
        <f t="shared" si="122"/>
        <v>SI CUMPLE</v>
      </c>
      <c r="N261" s="27" t="str">
        <f t="shared" si="122"/>
        <v>SI CUMPLE</v>
      </c>
      <c r="O261" s="27" t="str">
        <f t="shared" si="122"/>
        <v>SI CUMPLE</v>
      </c>
      <c r="P261" s="27" t="str">
        <f t="shared" si="122"/>
        <v>SI CUMPLE</v>
      </c>
    </row>
    <row r="262" spans="1:16" x14ac:dyDescent="0.25">
      <c r="A262" s="28" t="str">
        <f>'Negocios estrategicos'!A261</f>
        <v>Jericó</v>
      </c>
      <c r="C262" s="27" t="str">
        <f t="shared" ref="C262:P262" si="123">IF(C120&gt;C$148,"NO CUMPLE","SI CUMPLE")</f>
        <v>SI CUMPLE</v>
      </c>
      <c r="D262" s="27" t="str">
        <f t="shared" si="123"/>
        <v>SI CUMPLE</v>
      </c>
      <c r="E262" s="27" t="str">
        <f t="shared" si="123"/>
        <v>SI CUMPLE</v>
      </c>
      <c r="F262" s="27" t="str">
        <f t="shared" si="123"/>
        <v>SI CUMPLE</v>
      </c>
      <c r="G262" s="27" t="str">
        <f t="shared" si="123"/>
        <v>SI CUMPLE</v>
      </c>
      <c r="H262" s="27" t="str">
        <f t="shared" si="123"/>
        <v>SI CUMPLE</v>
      </c>
      <c r="I262" s="27" t="str">
        <f t="shared" si="123"/>
        <v>SI CUMPLE</v>
      </c>
      <c r="J262" s="27" t="str">
        <f t="shared" si="123"/>
        <v>SI CUMPLE</v>
      </c>
      <c r="K262" s="27" t="str">
        <f t="shared" si="123"/>
        <v>SI CUMPLE</v>
      </c>
      <c r="L262" s="27" t="str">
        <f t="shared" si="123"/>
        <v>SI CUMPLE</v>
      </c>
      <c r="M262" s="27" t="str">
        <f t="shared" si="123"/>
        <v>SI CUMPLE</v>
      </c>
      <c r="N262" s="27" t="str">
        <f t="shared" si="123"/>
        <v>SI CUMPLE</v>
      </c>
      <c r="O262" s="27" t="str">
        <f t="shared" si="123"/>
        <v>SI CUMPLE</v>
      </c>
      <c r="P262" s="27" t="str">
        <f t="shared" si="123"/>
        <v>SI CUMPLE</v>
      </c>
    </row>
    <row r="263" spans="1:16" x14ac:dyDescent="0.25">
      <c r="A263" s="28" t="str">
        <f>'Negocios estrategicos'!A262</f>
        <v>La Pintada</v>
      </c>
      <c r="C263" s="27" t="str">
        <f t="shared" ref="C263:P263" si="124">IF(C121&gt;C$148,"NO CUMPLE","SI CUMPLE")</f>
        <v>SI CUMPLE</v>
      </c>
      <c r="D263" s="27" t="str">
        <f t="shared" si="124"/>
        <v>SI CUMPLE</v>
      </c>
      <c r="E263" s="27" t="str">
        <f t="shared" si="124"/>
        <v>SI CUMPLE</v>
      </c>
      <c r="F263" s="27" t="str">
        <f t="shared" si="124"/>
        <v>SI CUMPLE</v>
      </c>
      <c r="G263" s="27" t="str">
        <f t="shared" si="124"/>
        <v>SI CUMPLE</v>
      </c>
      <c r="H263" s="27" t="str">
        <f t="shared" si="124"/>
        <v>SI CUMPLE</v>
      </c>
      <c r="I263" s="27" t="str">
        <f t="shared" si="124"/>
        <v>SI CUMPLE</v>
      </c>
      <c r="J263" s="27" t="str">
        <f t="shared" si="124"/>
        <v>SI CUMPLE</v>
      </c>
      <c r="K263" s="27" t="str">
        <f t="shared" si="124"/>
        <v>SI CUMPLE</v>
      </c>
      <c r="L263" s="27" t="str">
        <f t="shared" si="124"/>
        <v>SI CUMPLE</v>
      </c>
      <c r="M263" s="27" t="str">
        <f t="shared" si="124"/>
        <v>SI CUMPLE</v>
      </c>
      <c r="N263" s="27" t="str">
        <f t="shared" si="124"/>
        <v>SI CUMPLE</v>
      </c>
      <c r="O263" s="27" t="str">
        <f t="shared" si="124"/>
        <v>SI CUMPLE</v>
      </c>
      <c r="P263" s="27" t="str">
        <f t="shared" si="124"/>
        <v>SI CUMPLE</v>
      </c>
    </row>
    <row r="264" spans="1:16" x14ac:dyDescent="0.25">
      <c r="A264" s="28" t="str">
        <f>'Negocios estrategicos'!A263</f>
        <v>Montebello</v>
      </c>
      <c r="C264" s="27" t="str">
        <f t="shared" ref="C264:P264" si="125">IF(C122&gt;C$148,"NO CUMPLE","SI CUMPLE")</f>
        <v>SI CUMPLE</v>
      </c>
      <c r="D264" s="27" t="str">
        <f t="shared" si="125"/>
        <v>SI CUMPLE</v>
      </c>
      <c r="E264" s="27" t="str">
        <f t="shared" si="125"/>
        <v>SI CUMPLE</v>
      </c>
      <c r="F264" s="27" t="str">
        <f t="shared" si="125"/>
        <v>SI CUMPLE</v>
      </c>
      <c r="G264" s="27" t="str">
        <f t="shared" si="125"/>
        <v>SI CUMPLE</v>
      </c>
      <c r="H264" s="27" t="str">
        <f t="shared" si="125"/>
        <v>SI CUMPLE</v>
      </c>
      <c r="I264" s="27" t="str">
        <f t="shared" si="125"/>
        <v>SI CUMPLE</v>
      </c>
      <c r="J264" s="27" t="str">
        <f t="shared" si="125"/>
        <v>SI CUMPLE</v>
      </c>
      <c r="K264" s="27" t="str">
        <f t="shared" si="125"/>
        <v>SI CUMPLE</v>
      </c>
      <c r="L264" s="27" t="str">
        <f t="shared" si="125"/>
        <v>SI CUMPLE</v>
      </c>
      <c r="M264" s="27" t="str">
        <f t="shared" si="125"/>
        <v>SI CUMPLE</v>
      </c>
      <c r="N264" s="27" t="str">
        <f t="shared" si="125"/>
        <v>SI CUMPLE</v>
      </c>
      <c r="O264" s="27" t="str">
        <f t="shared" si="125"/>
        <v>SI CUMPLE</v>
      </c>
      <c r="P264" s="27" t="str">
        <f t="shared" si="125"/>
        <v>SI CUMPLE</v>
      </c>
    </row>
    <row r="265" spans="1:16" x14ac:dyDescent="0.25">
      <c r="A265" s="28" t="str">
        <f>'Negocios estrategicos'!A264</f>
        <v>Pueblorrico</v>
      </c>
      <c r="C265" s="27" t="str">
        <f t="shared" ref="C265:P265" si="126">IF(C123&gt;C$148,"NO CUMPLE","SI CUMPLE")</f>
        <v>SI CUMPLE</v>
      </c>
      <c r="D265" s="27" t="str">
        <f t="shared" si="126"/>
        <v>SI CUMPLE</v>
      </c>
      <c r="E265" s="27" t="str">
        <f t="shared" si="126"/>
        <v>SI CUMPLE</v>
      </c>
      <c r="F265" s="27" t="str">
        <f t="shared" si="126"/>
        <v>SI CUMPLE</v>
      </c>
      <c r="G265" s="27" t="str">
        <f t="shared" si="126"/>
        <v>SI CUMPLE</v>
      </c>
      <c r="H265" s="27" t="str">
        <f t="shared" si="126"/>
        <v>SI CUMPLE</v>
      </c>
      <c r="I265" s="27" t="str">
        <f t="shared" si="126"/>
        <v>SI CUMPLE</v>
      </c>
      <c r="J265" s="27" t="str">
        <f t="shared" si="126"/>
        <v>SI CUMPLE</v>
      </c>
      <c r="K265" s="27" t="str">
        <f t="shared" si="126"/>
        <v>SI CUMPLE</v>
      </c>
      <c r="L265" s="27" t="str">
        <f t="shared" si="126"/>
        <v>SI CUMPLE</v>
      </c>
      <c r="M265" s="27" t="str">
        <f t="shared" si="126"/>
        <v>SI CUMPLE</v>
      </c>
      <c r="N265" s="27" t="str">
        <f t="shared" si="126"/>
        <v>SI CUMPLE</v>
      </c>
      <c r="O265" s="27" t="str">
        <f t="shared" si="126"/>
        <v>SI CUMPLE</v>
      </c>
      <c r="P265" s="27" t="str">
        <f t="shared" si="126"/>
        <v>SI CUMPLE</v>
      </c>
    </row>
    <row r="266" spans="1:16" x14ac:dyDescent="0.25">
      <c r="A266" s="28" t="str">
        <f>'Negocios estrategicos'!A265</f>
        <v>Salgar</v>
      </c>
      <c r="C266" s="27" t="str">
        <f t="shared" ref="C266:P266" si="127">IF(C124&gt;C$148,"NO CUMPLE","SI CUMPLE")</f>
        <v>SI CUMPLE</v>
      </c>
      <c r="D266" s="27" t="str">
        <f t="shared" si="127"/>
        <v>SI CUMPLE</v>
      </c>
      <c r="E266" s="27" t="str">
        <f t="shared" si="127"/>
        <v>SI CUMPLE</v>
      </c>
      <c r="F266" s="27" t="str">
        <f t="shared" si="127"/>
        <v>SI CUMPLE</v>
      </c>
      <c r="G266" s="27" t="str">
        <f t="shared" si="127"/>
        <v>SI CUMPLE</v>
      </c>
      <c r="H266" s="27" t="str">
        <f t="shared" si="127"/>
        <v>SI CUMPLE</v>
      </c>
      <c r="I266" s="27" t="str">
        <f t="shared" si="127"/>
        <v>SI CUMPLE</v>
      </c>
      <c r="J266" s="27" t="str">
        <f t="shared" si="127"/>
        <v>SI CUMPLE</v>
      </c>
      <c r="K266" s="27" t="str">
        <f t="shared" si="127"/>
        <v>SI CUMPLE</v>
      </c>
      <c r="L266" s="27" t="str">
        <f t="shared" si="127"/>
        <v>SI CUMPLE</v>
      </c>
      <c r="M266" s="27" t="str">
        <f t="shared" si="127"/>
        <v>SI CUMPLE</v>
      </c>
      <c r="N266" s="27" t="str">
        <f t="shared" si="127"/>
        <v>SI CUMPLE</v>
      </c>
      <c r="O266" s="27" t="str">
        <f t="shared" si="127"/>
        <v>SI CUMPLE</v>
      </c>
      <c r="P266" s="27" t="str">
        <f t="shared" si="127"/>
        <v>SI CUMPLE</v>
      </c>
    </row>
    <row r="267" spans="1:16" x14ac:dyDescent="0.25">
      <c r="A267" s="28" t="str">
        <f>'Negocios estrategicos'!A266</f>
        <v>Santa Bárbara</v>
      </c>
      <c r="C267" s="27" t="str">
        <f t="shared" ref="C267:P267" si="128">IF(C125&gt;C$148,"NO CUMPLE","SI CUMPLE")</f>
        <v>SI CUMPLE</v>
      </c>
      <c r="D267" s="27" t="str">
        <f t="shared" si="128"/>
        <v>SI CUMPLE</v>
      </c>
      <c r="E267" s="27" t="str">
        <f t="shared" si="128"/>
        <v>SI CUMPLE</v>
      </c>
      <c r="F267" s="27" t="str">
        <f t="shared" si="128"/>
        <v>SI CUMPLE</v>
      </c>
      <c r="G267" s="27" t="str">
        <f t="shared" si="128"/>
        <v>SI CUMPLE</v>
      </c>
      <c r="H267" s="27" t="str">
        <f t="shared" si="128"/>
        <v>SI CUMPLE</v>
      </c>
      <c r="I267" s="27" t="str">
        <f t="shared" si="128"/>
        <v>SI CUMPLE</v>
      </c>
      <c r="J267" s="27" t="str">
        <f t="shared" si="128"/>
        <v>SI CUMPLE</v>
      </c>
      <c r="K267" s="27" t="str">
        <f t="shared" si="128"/>
        <v>SI CUMPLE</v>
      </c>
      <c r="L267" s="27" t="str">
        <f t="shared" si="128"/>
        <v>SI CUMPLE</v>
      </c>
      <c r="M267" s="27" t="str">
        <f t="shared" si="128"/>
        <v>SI CUMPLE</v>
      </c>
      <c r="N267" s="27" t="str">
        <f t="shared" si="128"/>
        <v>SI CUMPLE</v>
      </c>
      <c r="O267" s="27" t="str">
        <f t="shared" si="128"/>
        <v>SI CUMPLE</v>
      </c>
      <c r="P267" s="27" t="str">
        <f t="shared" si="128"/>
        <v>SI CUMPLE</v>
      </c>
    </row>
    <row r="268" spans="1:16" x14ac:dyDescent="0.25">
      <c r="A268" s="28" t="str">
        <f>'Negocios estrategicos'!A267</f>
        <v>Támesis</v>
      </c>
      <c r="C268" s="27" t="str">
        <f t="shared" ref="C268:P268" si="129">IF(C126&gt;C$148,"NO CUMPLE","SI CUMPLE")</f>
        <v>SI CUMPLE</v>
      </c>
      <c r="D268" s="27" t="str">
        <f t="shared" si="129"/>
        <v>SI CUMPLE</v>
      </c>
      <c r="E268" s="27" t="str">
        <f t="shared" si="129"/>
        <v>SI CUMPLE</v>
      </c>
      <c r="F268" s="27" t="str">
        <f t="shared" si="129"/>
        <v>SI CUMPLE</v>
      </c>
      <c r="G268" s="27" t="str">
        <f t="shared" si="129"/>
        <v>SI CUMPLE</v>
      </c>
      <c r="H268" s="27" t="str">
        <f t="shared" si="129"/>
        <v>SI CUMPLE</v>
      </c>
      <c r="I268" s="27" t="str">
        <f t="shared" si="129"/>
        <v>SI CUMPLE</v>
      </c>
      <c r="J268" s="27" t="str">
        <f t="shared" si="129"/>
        <v>SI CUMPLE</v>
      </c>
      <c r="K268" s="27" t="str">
        <f t="shared" si="129"/>
        <v>SI CUMPLE</v>
      </c>
      <c r="L268" s="27" t="str">
        <f t="shared" si="129"/>
        <v>SI CUMPLE</v>
      </c>
      <c r="M268" s="27" t="str">
        <f t="shared" si="129"/>
        <v>SI CUMPLE</v>
      </c>
      <c r="N268" s="27" t="str">
        <f t="shared" si="129"/>
        <v>SI CUMPLE</v>
      </c>
      <c r="O268" s="27" t="str">
        <f t="shared" si="129"/>
        <v>SI CUMPLE</v>
      </c>
      <c r="P268" s="27" t="str">
        <f t="shared" si="129"/>
        <v>SI CUMPLE</v>
      </c>
    </row>
    <row r="269" spans="1:16" x14ac:dyDescent="0.25">
      <c r="A269" s="28" t="str">
        <f>'Negocios estrategicos'!A268</f>
        <v>Tarso</v>
      </c>
      <c r="C269" s="27" t="str">
        <f t="shared" ref="C269:P269" si="130">IF(C127&gt;C$148,"NO CUMPLE","SI CUMPLE")</f>
        <v>SI CUMPLE</v>
      </c>
      <c r="D269" s="27" t="str">
        <f t="shared" si="130"/>
        <v>SI CUMPLE</v>
      </c>
      <c r="E269" s="27" t="str">
        <f t="shared" si="130"/>
        <v>SI CUMPLE</v>
      </c>
      <c r="F269" s="27" t="str">
        <f t="shared" si="130"/>
        <v>SI CUMPLE</v>
      </c>
      <c r="G269" s="27" t="str">
        <f t="shared" si="130"/>
        <v>SI CUMPLE</v>
      </c>
      <c r="H269" s="27" t="str">
        <f t="shared" si="130"/>
        <v>SI CUMPLE</v>
      </c>
      <c r="I269" s="27" t="str">
        <f t="shared" si="130"/>
        <v>SI CUMPLE</v>
      </c>
      <c r="J269" s="27" t="str">
        <f t="shared" si="130"/>
        <v>SI CUMPLE</v>
      </c>
      <c r="K269" s="27" t="str">
        <f t="shared" si="130"/>
        <v>SI CUMPLE</v>
      </c>
      <c r="L269" s="27" t="str">
        <f t="shared" si="130"/>
        <v>SI CUMPLE</v>
      </c>
      <c r="M269" s="27" t="str">
        <f t="shared" si="130"/>
        <v>SI CUMPLE</v>
      </c>
      <c r="N269" s="27" t="str">
        <f t="shared" si="130"/>
        <v>SI CUMPLE</v>
      </c>
      <c r="O269" s="27" t="str">
        <f t="shared" si="130"/>
        <v>SI CUMPLE</v>
      </c>
      <c r="P269" s="27" t="str">
        <f t="shared" si="130"/>
        <v>SI CUMPLE</v>
      </c>
    </row>
    <row r="270" spans="1:16" x14ac:dyDescent="0.25">
      <c r="A270" s="28" t="str">
        <f>'Negocios estrategicos'!A269</f>
        <v>Titiribí</v>
      </c>
      <c r="C270" s="27" t="str">
        <f t="shared" ref="C270:P270" si="131">IF(C128&gt;C$148,"NO CUMPLE","SI CUMPLE")</f>
        <v>SI CUMPLE</v>
      </c>
      <c r="D270" s="27" t="str">
        <f t="shared" si="131"/>
        <v>SI CUMPLE</v>
      </c>
      <c r="E270" s="27" t="str">
        <f t="shared" si="131"/>
        <v>SI CUMPLE</v>
      </c>
      <c r="F270" s="27" t="str">
        <f t="shared" si="131"/>
        <v>SI CUMPLE</v>
      </c>
      <c r="G270" s="27" t="str">
        <f t="shared" si="131"/>
        <v>SI CUMPLE</v>
      </c>
      <c r="H270" s="27" t="str">
        <f t="shared" si="131"/>
        <v>SI CUMPLE</v>
      </c>
      <c r="I270" s="27" t="str">
        <f t="shared" si="131"/>
        <v>SI CUMPLE</v>
      </c>
      <c r="J270" s="27" t="str">
        <f t="shared" si="131"/>
        <v>SI CUMPLE</v>
      </c>
      <c r="K270" s="27" t="str">
        <f t="shared" si="131"/>
        <v>SI CUMPLE</v>
      </c>
      <c r="L270" s="27" t="str">
        <f t="shared" si="131"/>
        <v>SI CUMPLE</v>
      </c>
      <c r="M270" s="27" t="str">
        <f t="shared" si="131"/>
        <v>SI CUMPLE</v>
      </c>
      <c r="N270" s="27" t="str">
        <f t="shared" si="131"/>
        <v>SI CUMPLE</v>
      </c>
      <c r="O270" s="27" t="str">
        <f t="shared" si="131"/>
        <v>SI CUMPLE</v>
      </c>
      <c r="P270" s="27" t="str">
        <f t="shared" si="131"/>
        <v>SI CUMPLE</v>
      </c>
    </row>
    <row r="271" spans="1:16" x14ac:dyDescent="0.25">
      <c r="A271" s="28" t="str">
        <f>'Negocios estrategicos'!A270</f>
        <v>Urrao</v>
      </c>
      <c r="C271" s="27" t="str">
        <f t="shared" ref="C271:P271" si="132">IF(C129&gt;C$148,"NO CUMPLE","SI CUMPLE")</f>
        <v>SI CUMPLE</v>
      </c>
      <c r="D271" s="27" t="str">
        <f t="shared" si="132"/>
        <v>SI CUMPLE</v>
      </c>
      <c r="E271" s="27" t="str">
        <f t="shared" si="132"/>
        <v>SI CUMPLE</v>
      </c>
      <c r="F271" s="27" t="str">
        <f t="shared" si="132"/>
        <v>SI CUMPLE</v>
      </c>
      <c r="G271" s="27" t="str">
        <f t="shared" si="132"/>
        <v>SI CUMPLE</v>
      </c>
      <c r="H271" s="27" t="str">
        <f t="shared" si="132"/>
        <v>SI CUMPLE</v>
      </c>
      <c r="I271" s="27" t="str">
        <f t="shared" si="132"/>
        <v>SI CUMPLE</v>
      </c>
      <c r="J271" s="27" t="str">
        <f t="shared" si="132"/>
        <v>SI CUMPLE</v>
      </c>
      <c r="K271" s="27" t="str">
        <f t="shared" si="132"/>
        <v>SI CUMPLE</v>
      </c>
      <c r="L271" s="27" t="str">
        <f t="shared" si="132"/>
        <v>SI CUMPLE</v>
      </c>
      <c r="M271" s="27" t="str">
        <f t="shared" si="132"/>
        <v>SI CUMPLE</v>
      </c>
      <c r="N271" s="27" t="str">
        <f t="shared" si="132"/>
        <v>SI CUMPLE</v>
      </c>
      <c r="O271" s="27" t="str">
        <f t="shared" si="132"/>
        <v>SI CUMPLE</v>
      </c>
      <c r="P271" s="27" t="str">
        <f t="shared" si="132"/>
        <v>SI CUMPLE</v>
      </c>
    </row>
    <row r="272" spans="1:16" x14ac:dyDescent="0.25">
      <c r="A272" s="28" t="str">
        <f>'Negocios estrategicos'!A271</f>
        <v>Valparaíso</v>
      </c>
      <c r="C272" s="27" t="str">
        <f t="shared" ref="C272:P272" si="133">IF(C130&gt;C$148,"NO CUMPLE","SI CUMPLE")</f>
        <v>SI CUMPLE</v>
      </c>
      <c r="D272" s="27" t="str">
        <f t="shared" si="133"/>
        <v>SI CUMPLE</v>
      </c>
      <c r="E272" s="27" t="str">
        <f t="shared" si="133"/>
        <v>SI CUMPLE</v>
      </c>
      <c r="F272" s="27" t="str">
        <f t="shared" si="133"/>
        <v>SI CUMPLE</v>
      </c>
      <c r="G272" s="27" t="str">
        <f t="shared" si="133"/>
        <v>SI CUMPLE</v>
      </c>
      <c r="H272" s="27" t="str">
        <f t="shared" si="133"/>
        <v>SI CUMPLE</v>
      </c>
      <c r="I272" s="27" t="str">
        <f t="shared" si="133"/>
        <v>SI CUMPLE</v>
      </c>
      <c r="J272" s="27" t="str">
        <f t="shared" si="133"/>
        <v>SI CUMPLE</v>
      </c>
      <c r="K272" s="27" t="str">
        <f t="shared" si="133"/>
        <v>SI CUMPLE</v>
      </c>
      <c r="L272" s="27" t="str">
        <f t="shared" si="133"/>
        <v>SI CUMPLE</v>
      </c>
      <c r="M272" s="27" t="str">
        <f t="shared" si="133"/>
        <v>SI CUMPLE</v>
      </c>
      <c r="N272" s="27" t="str">
        <f t="shared" si="133"/>
        <v>SI CUMPLE</v>
      </c>
      <c r="O272" s="27" t="str">
        <f t="shared" si="133"/>
        <v>SI CUMPLE</v>
      </c>
      <c r="P272" s="27" t="str">
        <f t="shared" si="133"/>
        <v>SI CUMPLE</v>
      </c>
    </row>
    <row r="273" spans="1:16" x14ac:dyDescent="0.25">
      <c r="A273" s="28" t="str">
        <f>'Negocios estrategicos'!A272</f>
        <v>Venecia</v>
      </c>
      <c r="C273" s="27" t="str">
        <f t="shared" ref="C273:P273" si="134">IF(C131&gt;C$148,"NO CUMPLE","SI CUMPLE")</f>
        <v>SI CUMPLE</v>
      </c>
      <c r="D273" s="27" t="str">
        <f t="shared" si="134"/>
        <v>SI CUMPLE</v>
      </c>
      <c r="E273" s="27" t="str">
        <f t="shared" si="134"/>
        <v>SI CUMPLE</v>
      </c>
      <c r="F273" s="27" t="str">
        <f t="shared" si="134"/>
        <v>SI CUMPLE</v>
      </c>
      <c r="G273" s="27" t="str">
        <f t="shared" si="134"/>
        <v>SI CUMPLE</v>
      </c>
      <c r="H273" s="27" t="str">
        <f t="shared" si="134"/>
        <v>SI CUMPLE</v>
      </c>
      <c r="I273" s="27" t="str">
        <f t="shared" si="134"/>
        <v>SI CUMPLE</v>
      </c>
      <c r="J273" s="27" t="str">
        <f t="shared" si="134"/>
        <v>SI CUMPLE</v>
      </c>
      <c r="K273" s="27" t="str">
        <f t="shared" si="134"/>
        <v>SI CUMPLE</v>
      </c>
      <c r="L273" s="27" t="str">
        <f t="shared" si="134"/>
        <v>SI CUMPLE</v>
      </c>
      <c r="M273" s="27" t="str">
        <f t="shared" si="134"/>
        <v>SI CUMPLE</v>
      </c>
      <c r="N273" s="27" t="str">
        <f t="shared" si="134"/>
        <v>SI CUMPLE</v>
      </c>
      <c r="O273" s="27" t="str">
        <f t="shared" si="134"/>
        <v>SI CUMPLE</v>
      </c>
      <c r="P273" s="27" t="str">
        <f t="shared" si="134"/>
        <v>SI CUMPLE</v>
      </c>
    </row>
  </sheetData>
  <autoFilter ref="C147:P147"/>
  <mergeCells count="12">
    <mergeCell ref="A144:H144"/>
    <mergeCell ref="A1:H1"/>
    <mergeCell ref="A3:H3"/>
    <mergeCell ref="A4:H4"/>
    <mergeCell ref="A5:A6"/>
    <mergeCell ref="B5:B6"/>
    <mergeCell ref="C5:P5"/>
    <mergeCell ref="B140:H140"/>
    <mergeCell ref="B141:H141"/>
    <mergeCell ref="E142:H142"/>
    <mergeCell ref="B143:C143"/>
    <mergeCell ref="E143:H143"/>
  </mergeCells>
  <hyperlinks>
    <hyperlink ref="B143" r:id="rId1"/>
  </hyperlinks>
  <pageMargins left="0.7" right="0.7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5"/>
  <sheetViews>
    <sheetView view="pageBreakPreview" topLeftCell="A6" zoomScale="70" zoomScaleNormal="100" zoomScaleSheetLayoutView="70" workbookViewId="0">
      <pane xSplit="2" ySplit="6" topLeftCell="I115" activePane="bottomRight" state="frozen"/>
      <selection activeCell="A6" sqref="A6"/>
      <selection pane="topRight" activeCell="C6" sqref="C6"/>
      <selection pane="bottomLeft" activeCell="A7" sqref="A7"/>
      <selection pane="bottomRight" activeCell="Q12" sqref="Q12:Q136"/>
    </sheetView>
  </sheetViews>
  <sheetFormatPr baseColWidth="10" defaultColWidth="10.08984375" defaultRowHeight="15" customHeight="1" x14ac:dyDescent="0.25"/>
  <cols>
    <col min="1" max="1" width="21" style="53" customWidth="1"/>
    <col min="2" max="2" width="10.36328125" style="53" customWidth="1"/>
    <col min="3" max="16" width="20.7265625" style="53" customWidth="1"/>
    <col min="17" max="17" width="12.453125" style="53" customWidth="1"/>
    <col min="18" max="18" width="11.453125" style="53" customWidth="1"/>
    <col min="19" max="19" width="12.1796875" style="53" customWidth="1"/>
    <col min="20" max="26" width="10.453125" style="53" customWidth="1"/>
    <col min="27" max="16384" width="10.08984375" style="53"/>
  </cols>
  <sheetData>
    <row r="1" spans="1:19" ht="15.6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6" x14ac:dyDescent="0.25">
      <c r="A2" s="54" t="s">
        <v>1</v>
      </c>
      <c r="B2" s="55"/>
      <c r="C2" s="56"/>
      <c r="D2" s="56"/>
      <c r="E2" s="56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21" x14ac:dyDescent="0.25">
      <c r="A3" s="239" t="s">
        <v>2</v>
      </c>
      <c r="B3" s="238"/>
      <c r="C3" s="238"/>
      <c r="D3" s="238"/>
      <c r="E3" s="238"/>
      <c r="F3" s="238"/>
      <c r="G3" s="238"/>
      <c r="H3" s="238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167" customFormat="1" ht="21" x14ac:dyDescent="0.25">
      <c r="A4" s="168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167" customFormat="1" ht="21" x14ac:dyDescent="0.25">
      <c r="A5" s="168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167" customFormat="1" ht="21" x14ac:dyDescent="0.25">
      <c r="A6" s="168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167" customFormat="1" ht="21" x14ac:dyDescent="0.25">
      <c r="A7" s="16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s="167" customFormat="1" ht="21" x14ac:dyDescent="0.25">
      <c r="A8" s="168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5.6" x14ac:dyDescent="0.25">
      <c r="A9" s="237" t="s">
        <v>3</v>
      </c>
      <c r="B9" s="238"/>
      <c r="C9" s="238"/>
      <c r="D9" s="238"/>
      <c r="E9" s="238"/>
      <c r="F9" s="238"/>
      <c r="G9" s="238"/>
      <c r="H9" s="238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5.75" customHeight="1" x14ac:dyDescent="0.3">
      <c r="A10" s="240" t="s">
        <v>4</v>
      </c>
      <c r="B10" s="240" t="s">
        <v>5</v>
      </c>
      <c r="C10" s="242" t="s">
        <v>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57"/>
      <c r="R10" s="57"/>
      <c r="S10" s="57"/>
    </row>
    <row r="11" spans="1:19" ht="78" x14ac:dyDescent="0.25">
      <c r="A11" s="241"/>
      <c r="B11" s="241"/>
      <c r="C11" s="58" t="s">
        <v>7</v>
      </c>
      <c r="D11" s="58" t="s">
        <v>8</v>
      </c>
      <c r="E11" s="58" t="s">
        <v>9</v>
      </c>
      <c r="F11" s="58" t="s">
        <v>10</v>
      </c>
      <c r="G11" s="59" t="s">
        <v>11</v>
      </c>
      <c r="H11" s="59" t="s">
        <v>12</v>
      </c>
      <c r="I11" s="58" t="s">
        <v>13</v>
      </c>
      <c r="J11" s="58" t="s">
        <v>14</v>
      </c>
      <c r="K11" s="58" t="s">
        <v>15</v>
      </c>
      <c r="L11" s="58" t="s">
        <v>16</v>
      </c>
      <c r="M11" s="58" t="s">
        <v>17</v>
      </c>
      <c r="N11" s="58" t="s">
        <v>18</v>
      </c>
      <c r="O11" s="58" t="s">
        <v>19</v>
      </c>
      <c r="P11" s="58" t="s">
        <v>20</v>
      </c>
      <c r="Q11" s="60" t="s">
        <v>21</v>
      </c>
      <c r="R11" s="58" t="s">
        <v>22</v>
      </c>
      <c r="S11" s="58" t="s">
        <v>23</v>
      </c>
    </row>
    <row r="12" spans="1:19" ht="15.75" customHeight="1" x14ac:dyDescent="0.25">
      <c r="A12" s="61" t="s">
        <v>24</v>
      </c>
      <c r="B12" s="62">
        <v>1</v>
      </c>
      <c r="C12" s="63">
        <v>865942.81524926692</v>
      </c>
      <c r="D12" s="63">
        <v>410557.1847507332</v>
      </c>
      <c r="E12" s="63">
        <v>439882.69794721412</v>
      </c>
      <c r="F12" s="63">
        <v>58651.026392961881</v>
      </c>
      <c r="G12" s="63">
        <v>36656.891495601179</v>
      </c>
      <c r="H12" s="63">
        <v>131964.80938416423</v>
      </c>
      <c r="I12" s="63">
        <v>403690.88811995386</v>
      </c>
      <c r="J12" s="63">
        <v>143678.16091954024</v>
      </c>
      <c r="K12" s="63">
        <v>200000</v>
      </c>
      <c r="L12" s="63">
        <v>219941.34897360706</v>
      </c>
      <c r="M12" s="63">
        <v>6179775.2808988765</v>
      </c>
      <c r="N12" s="63">
        <v>190615.83577712611</v>
      </c>
      <c r="O12" s="63">
        <v>1724137.9310344828</v>
      </c>
      <c r="P12" s="63">
        <v>175953.07917888564</v>
      </c>
      <c r="Q12" s="63">
        <v>11181447.950122414</v>
      </c>
      <c r="R12" s="63">
        <v>2124475.1105232588</v>
      </c>
      <c r="S12" s="63">
        <v>13305923.060645673</v>
      </c>
    </row>
    <row r="13" spans="1:19" x14ac:dyDescent="0.25">
      <c r="A13" s="61" t="s">
        <v>25</v>
      </c>
      <c r="B13" s="62">
        <v>1</v>
      </c>
      <c r="C13" s="63">
        <v>865942.81524926692</v>
      </c>
      <c r="D13" s="63">
        <v>410557.1847507332</v>
      </c>
      <c r="E13" s="63">
        <v>439882.69794721412</v>
      </c>
      <c r="F13" s="63">
        <v>58651.026392961881</v>
      </c>
      <c r="G13" s="63">
        <v>36656.891495601179</v>
      </c>
      <c r="H13" s="63">
        <v>131964.80938416423</v>
      </c>
      <c r="I13" s="63">
        <v>403690.88811995386</v>
      </c>
      <c r="J13" s="63">
        <v>143678.16091954024</v>
      </c>
      <c r="K13" s="63">
        <v>200000</v>
      </c>
      <c r="L13" s="63">
        <v>219941.34897360706</v>
      </c>
      <c r="M13" s="63">
        <v>6179775.2808988765</v>
      </c>
      <c r="N13" s="63">
        <v>190615.83577712611</v>
      </c>
      <c r="O13" s="63">
        <v>1724137.9310344828</v>
      </c>
      <c r="P13" s="63">
        <v>175953.07917888564</v>
      </c>
      <c r="Q13" s="63">
        <v>11181447.950122414</v>
      </c>
      <c r="R13" s="63">
        <v>2124475.1105232588</v>
      </c>
      <c r="S13" s="63">
        <v>13305923.060645673</v>
      </c>
    </row>
    <row r="14" spans="1:19" ht="15.75" customHeight="1" x14ac:dyDescent="0.25">
      <c r="A14" s="61" t="s">
        <v>26</v>
      </c>
      <c r="B14" s="62">
        <v>1</v>
      </c>
      <c r="C14" s="63">
        <v>865942.81524926692</v>
      </c>
      <c r="D14" s="63">
        <v>410557.1847507332</v>
      </c>
      <c r="E14" s="63">
        <v>439882.69794721412</v>
      </c>
      <c r="F14" s="63">
        <v>58651.026392961881</v>
      </c>
      <c r="G14" s="63">
        <v>36656.891495601179</v>
      </c>
      <c r="H14" s="63">
        <v>131964.80938416423</v>
      </c>
      <c r="I14" s="63">
        <v>403690.88811995386</v>
      </c>
      <c r="J14" s="63">
        <v>143678.16091954024</v>
      </c>
      <c r="K14" s="63">
        <v>200000</v>
      </c>
      <c r="L14" s="63">
        <v>219941.34897360706</v>
      </c>
      <c r="M14" s="63">
        <v>6179775.2808988765</v>
      </c>
      <c r="N14" s="63">
        <v>190615.83577712611</v>
      </c>
      <c r="O14" s="63">
        <v>1724137.9310344828</v>
      </c>
      <c r="P14" s="63">
        <v>175953.07917888564</v>
      </c>
      <c r="Q14" s="63">
        <v>11181447.950122414</v>
      </c>
      <c r="R14" s="63">
        <v>2124475.1105232588</v>
      </c>
      <c r="S14" s="63">
        <v>13305923.060645673</v>
      </c>
    </row>
    <row r="15" spans="1:19" x14ac:dyDescent="0.25">
      <c r="A15" s="61" t="s">
        <v>27</v>
      </c>
      <c r="B15" s="62">
        <v>1</v>
      </c>
      <c r="C15" s="63">
        <v>865942.81524926692</v>
      </c>
      <c r="D15" s="63">
        <v>410557.1847507332</v>
      </c>
      <c r="E15" s="63">
        <v>439882.69794721412</v>
      </c>
      <c r="F15" s="63">
        <v>58651.026392961881</v>
      </c>
      <c r="G15" s="63">
        <v>36656.891495601179</v>
      </c>
      <c r="H15" s="63">
        <v>131964.80938416423</v>
      </c>
      <c r="I15" s="63">
        <v>403690.88811995386</v>
      </c>
      <c r="J15" s="63">
        <v>143678.16091954024</v>
      </c>
      <c r="K15" s="63">
        <v>200000</v>
      </c>
      <c r="L15" s="63">
        <v>219941.34897360706</v>
      </c>
      <c r="M15" s="63">
        <v>6179775.2808988765</v>
      </c>
      <c r="N15" s="63">
        <v>190615.83577712611</v>
      </c>
      <c r="O15" s="63">
        <v>1724137.9310344828</v>
      </c>
      <c r="P15" s="63">
        <v>175953.07917888564</v>
      </c>
      <c r="Q15" s="63">
        <v>11181447.950122414</v>
      </c>
      <c r="R15" s="63">
        <v>2124475.1105232588</v>
      </c>
      <c r="S15" s="63">
        <v>13305923.060645673</v>
      </c>
    </row>
    <row r="16" spans="1:19" ht="15.75" customHeight="1" x14ac:dyDescent="0.25">
      <c r="A16" s="61" t="s">
        <v>28</v>
      </c>
      <c r="B16" s="62">
        <v>1</v>
      </c>
      <c r="C16" s="63">
        <v>865942.81524926692</v>
      </c>
      <c r="D16" s="63">
        <v>410557.1847507332</v>
      </c>
      <c r="E16" s="63">
        <v>439882.69794721412</v>
      </c>
      <c r="F16" s="63">
        <v>58651.026392961881</v>
      </c>
      <c r="G16" s="63">
        <v>36656.891495601179</v>
      </c>
      <c r="H16" s="63">
        <v>131964.80938416423</v>
      </c>
      <c r="I16" s="63">
        <v>403690.88811995386</v>
      </c>
      <c r="J16" s="63">
        <v>143678.16091954024</v>
      </c>
      <c r="K16" s="63">
        <v>200000</v>
      </c>
      <c r="L16" s="63">
        <v>219941.34897360706</v>
      </c>
      <c r="M16" s="63">
        <v>6179775.2808988765</v>
      </c>
      <c r="N16" s="63">
        <v>190615.83577712611</v>
      </c>
      <c r="O16" s="63">
        <v>1724137.9310344828</v>
      </c>
      <c r="P16" s="63">
        <v>175953.07917888564</v>
      </c>
      <c r="Q16" s="63">
        <v>11181447.950122414</v>
      </c>
      <c r="R16" s="63">
        <v>2124475.1105232588</v>
      </c>
      <c r="S16" s="63">
        <v>13305923.060645673</v>
      </c>
    </row>
    <row r="17" spans="1:19" x14ac:dyDescent="0.25">
      <c r="A17" s="61" t="s">
        <v>29</v>
      </c>
      <c r="B17" s="62">
        <v>1</v>
      </c>
      <c r="C17" s="63">
        <v>865942.81524926692</v>
      </c>
      <c r="D17" s="63">
        <v>410557.1847507332</v>
      </c>
      <c r="E17" s="63">
        <v>439882.69794721412</v>
      </c>
      <c r="F17" s="63">
        <v>58651.026392961881</v>
      </c>
      <c r="G17" s="63">
        <v>36656.891495601179</v>
      </c>
      <c r="H17" s="63">
        <v>131964.80938416423</v>
      </c>
      <c r="I17" s="63">
        <v>403690.88811995386</v>
      </c>
      <c r="J17" s="63">
        <v>143678.16091954024</v>
      </c>
      <c r="K17" s="63">
        <v>200000</v>
      </c>
      <c r="L17" s="63">
        <v>219941.34897360706</v>
      </c>
      <c r="M17" s="63">
        <v>6179775.2808988765</v>
      </c>
      <c r="N17" s="63">
        <v>190615.83577712611</v>
      </c>
      <c r="O17" s="63">
        <v>1724137.9310344828</v>
      </c>
      <c r="P17" s="63">
        <v>175953.07917888564</v>
      </c>
      <c r="Q17" s="63">
        <v>11181447.950122414</v>
      </c>
      <c r="R17" s="63">
        <v>2124475.1105232588</v>
      </c>
      <c r="S17" s="63">
        <v>13305923.060645673</v>
      </c>
    </row>
    <row r="18" spans="1:19" ht="15.75" customHeight="1" x14ac:dyDescent="0.25">
      <c r="A18" s="61" t="s">
        <v>30</v>
      </c>
      <c r="B18" s="62">
        <v>1</v>
      </c>
      <c r="C18" s="63">
        <v>865942.81524926692</v>
      </c>
      <c r="D18" s="63">
        <v>410557.1847507332</v>
      </c>
      <c r="E18" s="63">
        <v>439882.69794721412</v>
      </c>
      <c r="F18" s="63">
        <v>58651.026392961881</v>
      </c>
      <c r="G18" s="63">
        <v>36656.891495601179</v>
      </c>
      <c r="H18" s="63">
        <v>131964.80938416423</v>
      </c>
      <c r="I18" s="63">
        <v>403690.88811995386</v>
      </c>
      <c r="J18" s="63">
        <v>143678.16091954024</v>
      </c>
      <c r="K18" s="63">
        <v>200000</v>
      </c>
      <c r="L18" s="63">
        <v>219941.34897360706</v>
      </c>
      <c r="M18" s="63">
        <v>6179775.2808988765</v>
      </c>
      <c r="N18" s="63">
        <v>190615.83577712611</v>
      </c>
      <c r="O18" s="63">
        <v>1724137.9310344828</v>
      </c>
      <c r="P18" s="63">
        <v>175953.07917888564</v>
      </c>
      <c r="Q18" s="63">
        <v>11181447.950122414</v>
      </c>
      <c r="R18" s="63">
        <v>2124475.1105232588</v>
      </c>
      <c r="S18" s="63">
        <v>13305923.060645673</v>
      </c>
    </row>
    <row r="19" spans="1:19" ht="15.75" customHeight="1" x14ac:dyDescent="0.25">
      <c r="A19" s="61" t="s">
        <v>31</v>
      </c>
      <c r="B19" s="62">
        <v>1</v>
      </c>
      <c r="C19" s="63">
        <v>865942.81524926692</v>
      </c>
      <c r="D19" s="63">
        <v>410557.1847507332</v>
      </c>
      <c r="E19" s="63">
        <v>439882.69794721412</v>
      </c>
      <c r="F19" s="63">
        <v>58651.026392961881</v>
      </c>
      <c r="G19" s="63">
        <v>36656.891495601179</v>
      </c>
      <c r="H19" s="63">
        <v>131964.80938416423</v>
      </c>
      <c r="I19" s="63">
        <v>403690.88811995386</v>
      </c>
      <c r="J19" s="63">
        <v>143678.16091954024</v>
      </c>
      <c r="K19" s="63">
        <v>200000</v>
      </c>
      <c r="L19" s="63">
        <v>219941.34897360706</v>
      </c>
      <c r="M19" s="63">
        <v>6179775.2808988765</v>
      </c>
      <c r="N19" s="63">
        <v>190615.83577712611</v>
      </c>
      <c r="O19" s="63">
        <v>1724137.9310344828</v>
      </c>
      <c r="P19" s="63">
        <v>175953.07917888564</v>
      </c>
      <c r="Q19" s="63">
        <v>11181447.950122414</v>
      </c>
      <c r="R19" s="63">
        <v>2124475.1105232588</v>
      </c>
      <c r="S19" s="63">
        <v>13305923.060645673</v>
      </c>
    </row>
    <row r="20" spans="1:19" ht="15.75" customHeight="1" x14ac:dyDescent="0.25">
      <c r="A20" s="61" t="s">
        <v>32</v>
      </c>
      <c r="B20" s="62">
        <v>1</v>
      </c>
      <c r="C20" s="63">
        <v>865942.81524926692</v>
      </c>
      <c r="D20" s="63">
        <v>410557.1847507332</v>
      </c>
      <c r="E20" s="63">
        <v>439882.69794721412</v>
      </c>
      <c r="F20" s="63">
        <v>58651.026392961881</v>
      </c>
      <c r="G20" s="63">
        <v>36656.891495601179</v>
      </c>
      <c r="H20" s="63">
        <v>131964.80938416423</v>
      </c>
      <c r="I20" s="63">
        <v>403690.88811995386</v>
      </c>
      <c r="J20" s="63">
        <v>143678.16091954024</v>
      </c>
      <c r="K20" s="63">
        <v>200000</v>
      </c>
      <c r="L20" s="63">
        <v>219941.34897360706</v>
      </c>
      <c r="M20" s="63">
        <v>6179775.2808988765</v>
      </c>
      <c r="N20" s="63">
        <v>190615.83577712611</v>
      </c>
      <c r="O20" s="63">
        <v>1724137.9310344828</v>
      </c>
      <c r="P20" s="63">
        <v>175953.07917888564</v>
      </c>
      <c r="Q20" s="63">
        <v>11181447.950122414</v>
      </c>
      <c r="R20" s="63">
        <v>2124475.1105232588</v>
      </c>
      <c r="S20" s="63">
        <v>13305923.060645673</v>
      </c>
    </row>
    <row r="21" spans="1:19" x14ac:dyDescent="0.25">
      <c r="A21" s="61" t="s">
        <v>33</v>
      </c>
      <c r="B21" s="62">
        <v>1</v>
      </c>
      <c r="C21" s="63">
        <v>865942.81524926692</v>
      </c>
      <c r="D21" s="63">
        <v>410557.1847507332</v>
      </c>
      <c r="E21" s="63">
        <v>439882.69794721412</v>
      </c>
      <c r="F21" s="63">
        <v>58651.026392961881</v>
      </c>
      <c r="G21" s="63">
        <v>36656.891495601179</v>
      </c>
      <c r="H21" s="63">
        <v>131964.80938416423</v>
      </c>
      <c r="I21" s="63">
        <v>403690.88811995386</v>
      </c>
      <c r="J21" s="63">
        <v>143678.16091954024</v>
      </c>
      <c r="K21" s="63">
        <v>200000</v>
      </c>
      <c r="L21" s="63">
        <v>219941.34897360706</v>
      </c>
      <c r="M21" s="63">
        <v>6179775.2808988765</v>
      </c>
      <c r="N21" s="63">
        <v>190615.83577712611</v>
      </c>
      <c r="O21" s="63">
        <v>1724137.9310344828</v>
      </c>
      <c r="P21" s="63">
        <v>175953.07917888564</v>
      </c>
      <c r="Q21" s="63">
        <v>11181447.950122414</v>
      </c>
      <c r="R21" s="63">
        <v>2124475.1105232588</v>
      </c>
      <c r="S21" s="63">
        <v>13305923.060645673</v>
      </c>
    </row>
    <row r="22" spans="1:19" ht="15.75" customHeight="1" x14ac:dyDescent="0.25">
      <c r="A22" s="61" t="s">
        <v>34</v>
      </c>
      <c r="B22" s="62">
        <v>1</v>
      </c>
      <c r="C22" s="63">
        <v>865942.81524926692</v>
      </c>
      <c r="D22" s="63">
        <v>410557.1847507332</v>
      </c>
      <c r="E22" s="63">
        <v>439882.69794721412</v>
      </c>
      <c r="F22" s="63">
        <v>58651.026392961881</v>
      </c>
      <c r="G22" s="63">
        <v>36656.891495601179</v>
      </c>
      <c r="H22" s="63">
        <v>131964.80938416423</v>
      </c>
      <c r="I22" s="63">
        <v>403690.88811995386</v>
      </c>
      <c r="J22" s="63">
        <v>143678.16091954024</v>
      </c>
      <c r="K22" s="63">
        <v>200000</v>
      </c>
      <c r="L22" s="63">
        <v>219941.34897360706</v>
      </c>
      <c r="M22" s="63">
        <v>6179775.2808988765</v>
      </c>
      <c r="N22" s="63">
        <v>190615.83577712611</v>
      </c>
      <c r="O22" s="63">
        <v>1724137.9310344828</v>
      </c>
      <c r="P22" s="63">
        <v>175953.07917888564</v>
      </c>
      <c r="Q22" s="63">
        <v>11181447.950122414</v>
      </c>
      <c r="R22" s="63">
        <v>2124475.1105232588</v>
      </c>
      <c r="S22" s="63">
        <v>13305923.060645673</v>
      </c>
    </row>
    <row r="23" spans="1:19" ht="15.75" customHeight="1" x14ac:dyDescent="0.25">
      <c r="A23" s="61" t="s">
        <v>35</v>
      </c>
      <c r="B23" s="62">
        <v>1</v>
      </c>
      <c r="C23" s="63">
        <v>865942.81524926692</v>
      </c>
      <c r="D23" s="63">
        <v>410557.1847507332</v>
      </c>
      <c r="E23" s="63">
        <v>439882.69794721412</v>
      </c>
      <c r="F23" s="63">
        <v>58651.026392961881</v>
      </c>
      <c r="G23" s="63">
        <v>36656.891495601179</v>
      </c>
      <c r="H23" s="63">
        <v>131964.80938416423</v>
      </c>
      <c r="I23" s="63">
        <v>403690.88811995386</v>
      </c>
      <c r="J23" s="63">
        <v>143678.16091954024</v>
      </c>
      <c r="K23" s="63">
        <v>200000</v>
      </c>
      <c r="L23" s="63">
        <v>219941.34897360706</v>
      </c>
      <c r="M23" s="63">
        <v>6179775.2808988765</v>
      </c>
      <c r="N23" s="63">
        <v>190615.83577712611</v>
      </c>
      <c r="O23" s="63">
        <v>1724137.9310344828</v>
      </c>
      <c r="P23" s="63">
        <v>175953.07917888564</v>
      </c>
      <c r="Q23" s="63">
        <v>11181447.950122414</v>
      </c>
      <c r="R23" s="63">
        <v>2124475.1105232588</v>
      </c>
      <c r="S23" s="63">
        <v>13305923.060645673</v>
      </c>
    </row>
    <row r="24" spans="1:19" ht="15.75" customHeight="1" x14ac:dyDescent="0.25">
      <c r="A24" s="61" t="s">
        <v>36</v>
      </c>
      <c r="B24" s="62">
        <v>1</v>
      </c>
      <c r="C24" s="63">
        <v>865942.81524926692</v>
      </c>
      <c r="D24" s="63">
        <v>410557.1847507332</v>
      </c>
      <c r="E24" s="63">
        <v>439882.69794721412</v>
      </c>
      <c r="F24" s="63">
        <v>58651.026392961881</v>
      </c>
      <c r="G24" s="63">
        <v>36656.891495601179</v>
      </c>
      <c r="H24" s="63">
        <v>131964.80938416423</v>
      </c>
      <c r="I24" s="63">
        <v>403690.88811995386</v>
      </c>
      <c r="J24" s="63">
        <v>143678.16091954024</v>
      </c>
      <c r="K24" s="63">
        <v>200000</v>
      </c>
      <c r="L24" s="63">
        <v>219941.34897360706</v>
      </c>
      <c r="M24" s="63">
        <v>6179775.2808988765</v>
      </c>
      <c r="N24" s="63">
        <v>190615.83577712611</v>
      </c>
      <c r="O24" s="63">
        <v>1724137.9310344828</v>
      </c>
      <c r="P24" s="63">
        <v>175953.07917888564</v>
      </c>
      <c r="Q24" s="63">
        <v>11181447.950122414</v>
      </c>
      <c r="R24" s="63">
        <v>2124475.1105232588</v>
      </c>
      <c r="S24" s="63">
        <v>13305923.060645673</v>
      </c>
    </row>
    <row r="25" spans="1:19" ht="15.75" customHeight="1" x14ac:dyDescent="0.25">
      <c r="A25" s="61" t="s">
        <v>37</v>
      </c>
      <c r="B25" s="62">
        <v>1</v>
      </c>
      <c r="C25" s="63">
        <v>865942.81524926692</v>
      </c>
      <c r="D25" s="63">
        <v>410557.1847507332</v>
      </c>
      <c r="E25" s="63">
        <v>439882.69794721412</v>
      </c>
      <c r="F25" s="63">
        <v>58651.026392961881</v>
      </c>
      <c r="G25" s="63">
        <v>36656.891495601179</v>
      </c>
      <c r="H25" s="63">
        <v>131964.80938416423</v>
      </c>
      <c r="I25" s="63">
        <v>403690.88811995386</v>
      </c>
      <c r="J25" s="63">
        <v>143678.16091954024</v>
      </c>
      <c r="K25" s="63">
        <v>200000</v>
      </c>
      <c r="L25" s="63">
        <v>219941.34897360706</v>
      </c>
      <c r="M25" s="63">
        <v>6179775.2808988765</v>
      </c>
      <c r="N25" s="63">
        <v>190615.83577712611</v>
      </c>
      <c r="O25" s="63">
        <v>1724137.9310344828</v>
      </c>
      <c r="P25" s="63">
        <v>175953.07917888564</v>
      </c>
      <c r="Q25" s="63">
        <v>11181447.950122414</v>
      </c>
      <c r="R25" s="63">
        <v>2124475.1105232588</v>
      </c>
      <c r="S25" s="63">
        <v>13305923.060645673</v>
      </c>
    </row>
    <row r="26" spans="1:19" ht="15.75" customHeight="1" x14ac:dyDescent="0.25">
      <c r="A26" s="61" t="s">
        <v>38</v>
      </c>
      <c r="B26" s="62">
        <v>1</v>
      </c>
      <c r="C26" s="63">
        <v>865942.81524926692</v>
      </c>
      <c r="D26" s="63">
        <v>410557.1847507332</v>
      </c>
      <c r="E26" s="63">
        <v>439882.69794721412</v>
      </c>
      <c r="F26" s="63">
        <v>58651.026392961881</v>
      </c>
      <c r="G26" s="63">
        <v>36656.891495601179</v>
      </c>
      <c r="H26" s="63">
        <v>131964.80938416423</v>
      </c>
      <c r="I26" s="63">
        <v>403690.88811995386</v>
      </c>
      <c r="J26" s="63">
        <v>143678.16091954024</v>
      </c>
      <c r="K26" s="63">
        <v>200000</v>
      </c>
      <c r="L26" s="63">
        <v>219941.34897360706</v>
      </c>
      <c r="M26" s="63">
        <v>6179775.2808988765</v>
      </c>
      <c r="N26" s="63">
        <v>190615.83577712611</v>
      </c>
      <c r="O26" s="63">
        <v>1724137.9310344828</v>
      </c>
      <c r="P26" s="63">
        <v>175953.07917888564</v>
      </c>
      <c r="Q26" s="63">
        <v>11181447.950122414</v>
      </c>
      <c r="R26" s="63">
        <v>2124475.1105232588</v>
      </c>
      <c r="S26" s="63">
        <v>13305923.060645673</v>
      </c>
    </row>
    <row r="27" spans="1:19" ht="15.75" customHeight="1" x14ac:dyDescent="0.25">
      <c r="A27" s="61" t="s">
        <v>39</v>
      </c>
      <c r="B27" s="62">
        <v>1</v>
      </c>
      <c r="C27" s="63">
        <v>865942.81524926692</v>
      </c>
      <c r="D27" s="63">
        <v>410557.1847507332</v>
      </c>
      <c r="E27" s="63">
        <v>439882.69794721412</v>
      </c>
      <c r="F27" s="63">
        <v>58651.026392961881</v>
      </c>
      <c r="G27" s="63">
        <v>36656.891495601179</v>
      </c>
      <c r="H27" s="63">
        <v>131964.80938416423</v>
      </c>
      <c r="I27" s="63">
        <v>403690.88811995386</v>
      </c>
      <c r="J27" s="63">
        <v>143678.16091954024</v>
      </c>
      <c r="K27" s="63">
        <v>200000</v>
      </c>
      <c r="L27" s="63">
        <v>219941.34897360706</v>
      </c>
      <c r="M27" s="63">
        <v>6179775.2808988765</v>
      </c>
      <c r="N27" s="63">
        <v>190615.83577712611</v>
      </c>
      <c r="O27" s="63">
        <v>1724137.9310344828</v>
      </c>
      <c r="P27" s="63">
        <v>175953.07917888564</v>
      </c>
      <c r="Q27" s="63">
        <v>11181447.950122414</v>
      </c>
      <c r="R27" s="63">
        <v>2124475.1105232588</v>
      </c>
      <c r="S27" s="63">
        <v>13305923.060645673</v>
      </c>
    </row>
    <row r="28" spans="1:19" ht="15.75" customHeight="1" x14ac:dyDescent="0.25">
      <c r="A28" s="61" t="s">
        <v>40</v>
      </c>
      <c r="B28" s="62">
        <v>1</v>
      </c>
      <c r="C28" s="63">
        <v>865942.81524926692</v>
      </c>
      <c r="D28" s="63">
        <v>410557.1847507332</v>
      </c>
      <c r="E28" s="63">
        <v>439882.69794721412</v>
      </c>
      <c r="F28" s="63">
        <v>58651.026392961881</v>
      </c>
      <c r="G28" s="63">
        <v>36656.891495601179</v>
      </c>
      <c r="H28" s="63">
        <v>131964.80938416423</v>
      </c>
      <c r="I28" s="63">
        <v>403690.88811995386</v>
      </c>
      <c r="J28" s="63">
        <v>143678.16091954024</v>
      </c>
      <c r="K28" s="63">
        <v>200000</v>
      </c>
      <c r="L28" s="63">
        <v>219941.34897360706</v>
      </c>
      <c r="M28" s="63">
        <v>6179775.2808988765</v>
      </c>
      <c r="N28" s="63">
        <v>190615.83577712611</v>
      </c>
      <c r="O28" s="63">
        <v>1724137.9310344828</v>
      </c>
      <c r="P28" s="63">
        <v>175953.07917888564</v>
      </c>
      <c r="Q28" s="63">
        <v>11181447.950122414</v>
      </c>
      <c r="R28" s="63">
        <v>2124475.1105232588</v>
      </c>
      <c r="S28" s="63">
        <v>13305923.060645673</v>
      </c>
    </row>
    <row r="29" spans="1:19" ht="15.75" customHeight="1" x14ac:dyDescent="0.25">
      <c r="A29" s="61" t="s">
        <v>41</v>
      </c>
      <c r="B29" s="62">
        <v>1</v>
      </c>
      <c r="C29" s="63">
        <v>865942.81524926692</v>
      </c>
      <c r="D29" s="63">
        <v>410557.1847507332</v>
      </c>
      <c r="E29" s="63">
        <v>439882.69794721412</v>
      </c>
      <c r="F29" s="63">
        <v>58651.026392961881</v>
      </c>
      <c r="G29" s="63">
        <v>36656.891495601179</v>
      </c>
      <c r="H29" s="63">
        <v>131964.80938416423</v>
      </c>
      <c r="I29" s="63">
        <v>403690.88811995386</v>
      </c>
      <c r="J29" s="63">
        <v>143678.16091954024</v>
      </c>
      <c r="K29" s="63">
        <v>200000</v>
      </c>
      <c r="L29" s="63">
        <v>219941.34897360706</v>
      </c>
      <c r="M29" s="63">
        <v>6179775.2808988765</v>
      </c>
      <c r="N29" s="63">
        <v>190615.83577712611</v>
      </c>
      <c r="O29" s="63">
        <v>1724137.9310344828</v>
      </c>
      <c r="P29" s="63">
        <v>175953.07917888564</v>
      </c>
      <c r="Q29" s="63">
        <v>11181447.950122414</v>
      </c>
      <c r="R29" s="63">
        <v>2124475.1105232588</v>
      </c>
      <c r="S29" s="63">
        <v>13305923.060645673</v>
      </c>
    </row>
    <row r="30" spans="1:19" ht="15.75" customHeight="1" x14ac:dyDescent="0.25">
      <c r="A30" s="61" t="s">
        <v>42</v>
      </c>
      <c r="B30" s="62">
        <v>1</v>
      </c>
      <c r="C30" s="63">
        <v>865942.81524926692</v>
      </c>
      <c r="D30" s="63">
        <v>410557.1847507332</v>
      </c>
      <c r="E30" s="63">
        <v>439882.69794721412</v>
      </c>
      <c r="F30" s="63">
        <v>58651.026392961881</v>
      </c>
      <c r="G30" s="63">
        <v>36656.891495601179</v>
      </c>
      <c r="H30" s="63">
        <v>131964.80938416423</v>
      </c>
      <c r="I30" s="63">
        <v>403690.88811995386</v>
      </c>
      <c r="J30" s="63">
        <v>143678.16091954024</v>
      </c>
      <c r="K30" s="63">
        <v>200000</v>
      </c>
      <c r="L30" s="63">
        <v>219941.34897360706</v>
      </c>
      <c r="M30" s="63">
        <v>6179775.2808988765</v>
      </c>
      <c r="N30" s="63">
        <v>190615.83577712611</v>
      </c>
      <c r="O30" s="63">
        <v>1724137.9310344828</v>
      </c>
      <c r="P30" s="63">
        <v>175953.07917888564</v>
      </c>
      <c r="Q30" s="63">
        <v>11181447.950122414</v>
      </c>
      <c r="R30" s="63">
        <v>2124475.1105232588</v>
      </c>
      <c r="S30" s="63">
        <v>13305923.060645673</v>
      </c>
    </row>
    <row r="31" spans="1:19" ht="15.75" customHeight="1" x14ac:dyDescent="0.25">
      <c r="A31" s="61" t="s">
        <v>43</v>
      </c>
      <c r="B31" s="62">
        <v>1</v>
      </c>
      <c r="C31" s="63">
        <v>865942.81524926692</v>
      </c>
      <c r="D31" s="63">
        <v>410557.1847507332</v>
      </c>
      <c r="E31" s="63">
        <v>439882.69794721412</v>
      </c>
      <c r="F31" s="63">
        <v>58651.026392961881</v>
      </c>
      <c r="G31" s="63">
        <v>36656.891495601179</v>
      </c>
      <c r="H31" s="63">
        <v>131964.80938416423</v>
      </c>
      <c r="I31" s="63">
        <v>403690.88811995386</v>
      </c>
      <c r="J31" s="63">
        <v>143678.16091954024</v>
      </c>
      <c r="K31" s="63">
        <v>200000</v>
      </c>
      <c r="L31" s="63">
        <v>219941.34897360706</v>
      </c>
      <c r="M31" s="63">
        <v>6179775.2808988765</v>
      </c>
      <c r="N31" s="63">
        <v>190615.83577712611</v>
      </c>
      <c r="O31" s="63">
        <v>1724137.9310344828</v>
      </c>
      <c r="P31" s="63">
        <v>175953.07917888564</v>
      </c>
      <c r="Q31" s="63">
        <v>11181447.950122414</v>
      </c>
      <c r="R31" s="63">
        <v>2124475.1105232588</v>
      </c>
      <c r="S31" s="63">
        <v>13305923.060645673</v>
      </c>
    </row>
    <row r="32" spans="1:19" ht="15.75" customHeight="1" x14ac:dyDescent="0.25">
      <c r="A32" s="61" t="s">
        <v>44</v>
      </c>
      <c r="B32" s="62">
        <v>1</v>
      </c>
      <c r="C32" s="63">
        <v>865942.81524926692</v>
      </c>
      <c r="D32" s="63">
        <v>410557.1847507332</v>
      </c>
      <c r="E32" s="63">
        <v>439882.69794721412</v>
      </c>
      <c r="F32" s="63">
        <v>58651.026392961881</v>
      </c>
      <c r="G32" s="63">
        <v>36656.891495601179</v>
      </c>
      <c r="H32" s="63">
        <v>131964.80938416423</v>
      </c>
      <c r="I32" s="63">
        <v>403690.88811995386</v>
      </c>
      <c r="J32" s="63">
        <v>143678.16091954024</v>
      </c>
      <c r="K32" s="63">
        <v>200000</v>
      </c>
      <c r="L32" s="63">
        <v>219941.34897360706</v>
      </c>
      <c r="M32" s="63">
        <v>6179775.2808988765</v>
      </c>
      <c r="N32" s="63">
        <v>190615.83577712611</v>
      </c>
      <c r="O32" s="63">
        <v>1724137.9310344828</v>
      </c>
      <c r="P32" s="63">
        <v>175953.07917888564</v>
      </c>
      <c r="Q32" s="63">
        <v>11181447.950122414</v>
      </c>
      <c r="R32" s="63">
        <v>2124475.1105232588</v>
      </c>
      <c r="S32" s="63">
        <v>13305923.060645673</v>
      </c>
    </row>
    <row r="33" spans="1:19" ht="15.75" customHeight="1" x14ac:dyDescent="0.25">
      <c r="A33" s="61" t="s">
        <v>45</v>
      </c>
      <c r="B33" s="62">
        <v>1</v>
      </c>
      <c r="C33" s="63">
        <v>865942.81524926692</v>
      </c>
      <c r="D33" s="63">
        <v>410557.1847507332</v>
      </c>
      <c r="E33" s="63">
        <v>439882.69794721412</v>
      </c>
      <c r="F33" s="63">
        <v>58651.026392961881</v>
      </c>
      <c r="G33" s="63">
        <v>36656.891495601179</v>
      </c>
      <c r="H33" s="63">
        <v>131964.80938416423</v>
      </c>
      <c r="I33" s="63">
        <v>403690.88811995386</v>
      </c>
      <c r="J33" s="63">
        <v>143678.16091954024</v>
      </c>
      <c r="K33" s="63">
        <v>200000</v>
      </c>
      <c r="L33" s="63">
        <v>219941.34897360706</v>
      </c>
      <c r="M33" s="63">
        <v>6179775.2808988765</v>
      </c>
      <c r="N33" s="63">
        <v>190615.83577712611</v>
      </c>
      <c r="O33" s="63">
        <v>1724137.9310344828</v>
      </c>
      <c r="P33" s="63">
        <v>175953.07917888564</v>
      </c>
      <c r="Q33" s="63">
        <v>11181447.950122414</v>
      </c>
      <c r="R33" s="63">
        <v>2124475.1105232588</v>
      </c>
      <c r="S33" s="63">
        <v>13305923.060645673</v>
      </c>
    </row>
    <row r="34" spans="1:19" ht="15.75" customHeight="1" x14ac:dyDescent="0.25">
      <c r="A34" s="61" t="s">
        <v>46</v>
      </c>
      <c r="B34" s="62">
        <v>1</v>
      </c>
      <c r="C34" s="63">
        <v>865942.81524926692</v>
      </c>
      <c r="D34" s="63">
        <v>410557.1847507332</v>
      </c>
      <c r="E34" s="63">
        <v>439882.69794721412</v>
      </c>
      <c r="F34" s="63">
        <v>58651.026392961881</v>
      </c>
      <c r="G34" s="63">
        <v>36656.891495601179</v>
      </c>
      <c r="H34" s="63">
        <v>131964.80938416423</v>
      </c>
      <c r="I34" s="63">
        <v>403690.88811995386</v>
      </c>
      <c r="J34" s="63">
        <v>143678.16091954024</v>
      </c>
      <c r="K34" s="63">
        <v>200000</v>
      </c>
      <c r="L34" s="63">
        <v>219941.34897360706</v>
      </c>
      <c r="M34" s="63">
        <v>6179775.2808988765</v>
      </c>
      <c r="N34" s="63">
        <v>190615.83577712611</v>
      </c>
      <c r="O34" s="63">
        <v>1724137.9310344828</v>
      </c>
      <c r="P34" s="63">
        <v>175953.07917888564</v>
      </c>
      <c r="Q34" s="63">
        <v>11181447.950122414</v>
      </c>
      <c r="R34" s="63">
        <v>2124475.1105232588</v>
      </c>
      <c r="S34" s="63">
        <v>13305923.060645673</v>
      </c>
    </row>
    <row r="35" spans="1:19" ht="15.75" customHeight="1" x14ac:dyDescent="0.25">
      <c r="A35" s="61" t="s">
        <v>47</v>
      </c>
      <c r="B35" s="62">
        <v>1</v>
      </c>
      <c r="C35" s="63">
        <v>865942.81524926692</v>
      </c>
      <c r="D35" s="63">
        <v>410557.1847507332</v>
      </c>
      <c r="E35" s="63">
        <v>439882.69794721412</v>
      </c>
      <c r="F35" s="63">
        <v>58651.026392961881</v>
      </c>
      <c r="G35" s="63">
        <v>36656.891495601179</v>
      </c>
      <c r="H35" s="63">
        <v>131964.80938416423</v>
      </c>
      <c r="I35" s="63">
        <v>403690.88811995386</v>
      </c>
      <c r="J35" s="63">
        <v>143678.16091954024</v>
      </c>
      <c r="K35" s="63">
        <v>200000</v>
      </c>
      <c r="L35" s="63">
        <v>219941.34897360706</v>
      </c>
      <c r="M35" s="63">
        <v>6179775.2808988765</v>
      </c>
      <c r="N35" s="63">
        <v>190615.83577712611</v>
      </c>
      <c r="O35" s="63">
        <v>1724137.9310344828</v>
      </c>
      <c r="P35" s="63">
        <v>175953.07917888564</v>
      </c>
      <c r="Q35" s="63">
        <v>11181447.950122414</v>
      </c>
      <c r="R35" s="63">
        <v>2124475.1105232588</v>
      </c>
      <c r="S35" s="63">
        <v>13305923.060645673</v>
      </c>
    </row>
    <row r="36" spans="1:19" ht="15.75" customHeight="1" x14ac:dyDescent="0.25">
      <c r="A36" s="64" t="s">
        <v>48</v>
      </c>
      <c r="B36" s="62">
        <v>1</v>
      </c>
      <c r="C36" s="63">
        <v>865942.81524926692</v>
      </c>
      <c r="D36" s="63">
        <v>410557.1847507332</v>
      </c>
      <c r="E36" s="63">
        <v>439882.69794721412</v>
      </c>
      <c r="F36" s="63">
        <v>58651.026392961881</v>
      </c>
      <c r="G36" s="63">
        <v>36656.891495601179</v>
      </c>
      <c r="H36" s="63">
        <v>131964.80938416423</v>
      </c>
      <c r="I36" s="63">
        <v>403690.88811995386</v>
      </c>
      <c r="J36" s="63">
        <v>143678.16091954024</v>
      </c>
      <c r="K36" s="63">
        <v>200000</v>
      </c>
      <c r="L36" s="63">
        <v>219941.34897360706</v>
      </c>
      <c r="M36" s="63">
        <v>6179775.2808988765</v>
      </c>
      <c r="N36" s="63">
        <v>190615.83577712611</v>
      </c>
      <c r="O36" s="63">
        <v>1724137.9310344828</v>
      </c>
      <c r="P36" s="63">
        <v>175953.07917888564</v>
      </c>
      <c r="Q36" s="63">
        <v>11181447.950122414</v>
      </c>
      <c r="R36" s="63">
        <v>2124475.1105232588</v>
      </c>
      <c r="S36" s="63">
        <v>13305923.060645673</v>
      </c>
    </row>
    <row r="37" spans="1:19" ht="15.75" customHeight="1" x14ac:dyDescent="0.25">
      <c r="A37" s="64" t="s">
        <v>49</v>
      </c>
      <c r="B37" s="62">
        <v>1</v>
      </c>
      <c r="C37" s="63">
        <v>865942.81524926692</v>
      </c>
      <c r="D37" s="63">
        <v>410557.1847507332</v>
      </c>
      <c r="E37" s="63">
        <v>439882.69794721412</v>
      </c>
      <c r="F37" s="63">
        <v>58651.026392961881</v>
      </c>
      <c r="G37" s="63">
        <v>36656.891495601179</v>
      </c>
      <c r="H37" s="63">
        <v>131964.80938416423</v>
      </c>
      <c r="I37" s="63">
        <v>403690.88811995386</v>
      </c>
      <c r="J37" s="63">
        <v>143678.16091954024</v>
      </c>
      <c r="K37" s="63">
        <v>200000</v>
      </c>
      <c r="L37" s="63">
        <v>219941.34897360706</v>
      </c>
      <c r="M37" s="63">
        <v>6179775.2808988765</v>
      </c>
      <c r="N37" s="63">
        <v>190615.83577712611</v>
      </c>
      <c r="O37" s="63">
        <v>1724137.9310344828</v>
      </c>
      <c r="P37" s="63">
        <v>175953.07917888564</v>
      </c>
      <c r="Q37" s="63">
        <v>11181447.950122414</v>
      </c>
      <c r="R37" s="63">
        <v>2124475.1105232588</v>
      </c>
      <c r="S37" s="63">
        <v>13305923.060645673</v>
      </c>
    </row>
    <row r="38" spans="1:19" ht="15.75" customHeight="1" x14ac:dyDescent="0.25">
      <c r="A38" s="64" t="s">
        <v>50</v>
      </c>
      <c r="B38" s="62">
        <v>1</v>
      </c>
      <c r="C38" s="63">
        <v>865942.81524926692</v>
      </c>
      <c r="D38" s="63">
        <v>410557.1847507332</v>
      </c>
      <c r="E38" s="63">
        <v>439882.69794721412</v>
      </c>
      <c r="F38" s="63">
        <v>58651.026392961881</v>
      </c>
      <c r="G38" s="63">
        <v>36656.891495601179</v>
      </c>
      <c r="H38" s="63">
        <v>131964.80938416423</v>
      </c>
      <c r="I38" s="63">
        <v>403690.88811995386</v>
      </c>
      <c r="J38" s="63">
        <v>143678.16091954024</v>
      </c>
      <c r="K38" s="63">
        <v>200000</v>
      </c>
      <c r="L38" s="63">
        <v>219941.34897360706</v>
      </c>
      <c r="M38" s="63">
        <v>6179775.2808988765</v>
      </c>
      <c r="N38" s="63">
        <v>190615.83577712611</v>
      </c>
      <c r="O38" s="63">
        <v>1724137.9310344828</v>
      </c>
      <c r="P38" s="63">
        <v>175953.07917888564</v>
      </c>
      <c r="Q38" s="63">
        <v>11181447.950122414</v>
      </c>
      <c r="R38" s="63">
        <v>2124475.1105232588</v>
      </c>
      <c r="S38" s="63">
        <v>13305923.060645673</v>
      </c>
    </row>
    <row r="39" spans="1:19" ht="15.75" customHeight="1" x14ac:dyDescent="0.25">
      <c r="A39" s="64" t="s">
        <v>51</v>
      </c>
      <c r="B39" s="62">
        <v>1</v>
      </c>
      <c r="C39" s="63">
        <v>865942.81524926692</v>
      </c>
      <c r="D39" s="63">
        <v>410557.1847507332</v>
      </c>
      <c r="E39" s="63">
        <v>439882.69794721412</v>
      </c>
      <c r="F39" s="63">
        <v>58651.026392961881</v>
      </c>
      <c r="G39" s="63">
        <v>36656.891495601179</v>
      </c>
      <c r="H39" s="63">
        <v>131964.80938416423</v>
      </c>
      <c r="I39" s="63">
        <v>403690.88811995386</v>
      </c>
      <c r="J39" s="63">
        <v>143678.16091954024</v>
      </c>
      <c r="K39" s="63">
        <v>200000</v>
      </c>
      <c r="L39" s="63">
        <v>219941.34897360706</v>
      </c>
      <c r="M39" s="63">
        <v>6179775.2808988765</v>
      </c>
      <c r="N39" s="63">
        <v>190615.83577712611</v>
      </c>
      <c r="O39" s="63">
        <v>1724137.9310344828</v>
      </c>
      <c r="P39" s="63">
        <v>175953.07917888564</v>
      </c>
      <c r="Q39" s="63">
        <v>11181447.950122414</v>
      </c>
      <c r="R39" s="63">
        <v>2124475.1105232588</v>
      </c>
      <c r="S39" s="63">
        <v>13305923.060645673</v>
      </c>
    </row>
    <row r="40" spans="1:19" ht="15.75" customHeight="1" x14ac:dyDescent="0.25">
      <c r="A40" s="64" t="s">
        <v>52</v>
      </c>
      <c r="B40" s="62">
        <v>1</v>
      </c>
      <c r="C40" s="63">
        <v>865942.81524926692</v>
      </c>
      <c r="D40" s="63">
        <v>410557.1847507332</v>
      </c>
      <c r="E40" s="63">
        <v>439882.69794721412</v>
      </c>
      <c r="F40" s="63">
        <v>58651.026392961881</v>
      </c>
      <c r="G40" s="63">
        <v>36656.891495601179</v>
      </c>
      <c r="H40" s="63">
        <v>131964.80938416423</v>
      </c>
      <c r="I40" s="63">
        <v>403690.88811995386</v>
      </c>
      <c r="J40" s="63">
        <v>143678.16091954024</v>
      </c>
      <c r="K40" s="63">
        <v>200000</v>
      </c>
      <c r="L40" s="63">
        <v>219941.34897360706</v>
      </c>
      <c r="M40" s="63">
        <v>6179775.2808988765</v>
      </c>
      <c r="N40" s="63">
        <v>190615.83577712611</v>
      </c>
      <c r="O40" s="63">
        <v>1724137.9310344828</v>
      </c>
      <c r="P40" s="63">
        <v>175953.07917888564</v>
      </c>
      <c r="Q40" s="63">
        <v>11181447.950122414</v>
      </c>
      <c r="R40" s="63">
        <v>2124475.1105232588</v>
      </c>
      <c r="S40" s="63">
        <v>13305923.060645673</v>
      </c>
    </row>
    <row r="41" spans="1:19" ht="15.75" customHeight="1" x14ac:dyDescent="0.25">
      <c r="A41" s="64" t="s">
        <v>53</v>
      </c>
      <c r="B41" s="62">
        <v>1</v>
      </c>
      <c r="C41" s="63">
        <v>865942.81524926692</v>
      </c>
      <c r="D41" s="63">
        <v>410557.1847507332</v>
      </c>
      <c r="E41" s="63">
        <v>439882.69794721412</v>
      </c>
      <c r="F41" s="63">
        <v>58651.026392961881</v>
      </c>
      <c r="G41" s="63">
        <v>36656.891495601179</v>
      </c>
      <c r="H41" s="63">
        <v>131964.80938416423</v>
      </c>
      <c r="I41" s="63">
        <v>403690.88811995386</v>
      </c>
      <c r="J41" s="63">
        <v>143678.16091954024</v>
      </c>
      <c r="K41" s="63">
        <v>200000</v>
      </c>
      <c r="L41" s="63">
        <v>219941.34897360706</v>
      </c>
      <c r="M41" s="63">
        <v>6179775.2808988765</v>
      </c>
      <c r="N41" s="63">
        <v>190615.83577712611</v>
      </c>
      <c r="O41" s="63">
        <v>1724137.9310344828</v>
      </c>
      <c r="P41" s="63">
        <v>175953.07917888564</v>
      </c>
      <c r="Q41" s="63">
        <v>11181447.950122414</v>
      </c>
      <c r="R41" s="63">
        <v>2124475.1105232588</v>
      </c>
      <c r="S41" s="63">
        <v>13305923.060645673</v>
      </c>
    </row>
    <row r="42" spans="1:19" ht="15.75" customHeight="1" x14ac:dyDescent="0.25">
      <c r="A42" s="64" t="s">
        <v>54</v>
      </c>
      <c r="B42" s="62">
        <v>1</v>
      </c>
      <c r="C42" s="63">
        <v>865942.81524926692</v>
      </c>
      <c r="D42" s="63">
        <v>410557.1847507332</v>
      </c>
      <c r="E42" s="63">
        <v>439882.69794721412</v>
      </c>
      <c r="F42" s="63">
        <v>58651.026392961881</v>
      </c>
      <c r="G42" s="63">
        <v>36656.891495601179</v>
      </c>
      <c r="H42" s="63">
        <v>131964.80938416423</v>
      </c>
      <c r="I42" s="63">
        <v>403690.88811995386</v>
      </c>
      <c r="J42" s="63">
        <v>143678.16091954024</v>
      </c>
      <c r="K42" s="63">
        <v>200000</v>
      </c>
      <c r="L42" s="63">
        <v>219941.34897360706</v>
      </c>
      <c r="M42" s="63">
        <v>6179775.2808988765</v>
      </c>
      <c r="N42" s="63">
        <v>190615.83577712611</v>
      </c>
      <c r="O42" s="63">
        <v>1724137.9310344828</v>
      </c>
      <c r="P42" s="63">
        <v>175953.07917888564</v>
      </c>
      <c r="Q42" s="63">
        <v>11181447.950122414</v>
      </c>
      <c r="R42" s="63">
        <v>2124475.1105232588</v>
      </c>
      <c r="S42" s="63">
        <v>13305923.060645673</v>
      </c>
    </row>
    <row r="43" spans="1:19" ht="15.75" customHeight="1" x14ac:dyDescent="0.25">
      <c r="A43" s="64" t="s">
        <v>55</v>
      </c>
      <c r="B43" s="62">
        <v>1</v>
      </c>
      <c r="C43" s="63">
        <v>865942.81524926692</v>
      </c>
      <c r="D43" s="63">
        <v>410557.1847507332</v>
      </c>
      <c r="E43" s="63">
        <v>439882.69794721412</v>
      </c>
      <c r="F43" s="63">
        <v>58651.026392961881</v>
      </c>
      <c r="G43" s="63">
        <v>36656.891495601179</v>
      </c>
      <c r="H43" s="63">
        <v>131964.80938416423</v>
      </c>
      <c r="I43" s="63">
        <v>403690.88811995386</v>
      </c>
      <c r="J43" s="63">
        <v>143678.16091954024</v>
      </c>
      <c r="K43" s="63">
        <v>200000</v>
      </c>
      <c r="L43" s="63">
        <v>219941.34897360706</v>
      </c>
      <c r="M43" s="63">
        <v>6179775.2808988765</v>
      </c>
      <c r="N43" s="63">
        <v>190615.83577712611</v>
      </c>
      <c r="O43" s="63">
        <v>1724137.9310344828</v>
      </c>
      <c r="P43" s="63">
        <v>175953.07917888564</v>
      </c>
      <c r="Q43" s="63">
        <v>11181447.950122414</v>
      </c>
      <c r="R43" s="63">
        <v>2124475.1105232588</v>
      </c>
      <c r="S43" s="63">
        <v>13305923.060645673</v>
      </c>
    </row>
    <row r="44" spans="1:19" ht="15.75" customHeight="1" x14ac:dyDescent="0.25">
      <c r="A44" s="64" t="s">
        <v>56</v>
      </c>
      <c r="B44" s="62">
        <v>1</v>
      </c>
      <c r="C44" s="63">
        <v>865942.81524926692</v>
      </c>
      <c r="D44" s="63">
        <v>410557.1847507332</v>
      </c>
      <c r="E44" s="63">
        <v>439882.69794721412</v>
      </c>
      <c r="F44" s="63">
        <v>58651.026392961881</v>
      </c>
      <c r="G44" s="63">
        <v>36656.891495601179</v>
      </c>
      <c r="H44" s="63">
        <v>131964.80938416423</v>
      </c>
      <c r="I44" s="63">
        <v>403690.88811995386</v>
      </c>
      <c r="J44" s="63">
        <v>143678.16091954024</v>
      </c>
      <c r="K44" s="63">
        <v>200000</v>
      </c>
      <c r="L44" s="63">
        <v>219941.34897360706</v>
      </c>
      <c r="M44" s="63">
        <v>6179775.2808988765</v>
      </c>
      <c r="N44" s="63">
        <v>190615.83577712611</v>
      </c>
      <c r="O44" s="63">
        <v>1724137.9310344828</v>
      </c>
      <c r="P44" s="63">
        <v>175953.07917888564</v>
      </c>
      <c r="Q44" s="63">
        <v>11181447.950122414</v>
      </c>
      <c r="R44" s="63">
        <v>2124475.1105232588</v>
      </c>
      <c r="S44" s="63">
        <v>13305923.060645673</v>
      </c>
    </row>
    <row r="45" spans="1:19" ht="15.75" customHeight="1" x14ac:dyDescent="0.25">
      <c r="A45" s="64" t="s">
        <v>57</v>
      </c>
      <c r="B45" s="62">
        <v>1</v>
      </c>
      <c r="C45" s="63">
        <v>865942.81524926692</v>
      </c>
      <c r="D45" s="63">
        <v>410557.1847507332</v>
      </c>
      <c r="E45" s="63">
        <v>439882.69794721412</v>
      </c>
      <c r="F45" s="63">
        <v>58651.026392961881</v>
      </c>
      <c r="G45" s="63">
        <v>36656.891495601179</v>
      </c>
      <c r="H45" s="63">
        <v>131964.80938416423</v>
      </c>
      <c r="I45" s="63">
        <v>403690.88811995386</v>
      </c>
      <c r="J45" s="63">
        <v>143678.16091954024</v>
      </c>
      <c r="K45" s="63">
        <v>200000</v>
      </c>
      <c r="L45" s="63">
        <v>219941.34897360706</v>
      </c>
      <c r="M45" s="63">
        <v>6179775.2808988765</v>
      </c>
      <c r="N45" s="63">
        <v>190615.83577712611</v>
      </c>
      <c r="O45" s="63">
        <v>1724137.9310344828</v>
      </c>
      <c r="P45" s="63">
        <v>175953.07917888564</v>
      </c>
      <c r="Q45" s="63">
        <v>11181447.950122414</v>
      </c>
      <c r="R45" s="63">
        <v>2124475.1105232588</v>
      </c>
      <c r="S45" s="63">
        <v>13305923.060645673</v>
      </c>
    </row>
    <row r="46" spans="1:19" ht="15.75" customHeight="1" x14ac:dyDescent="0.25">
      <c r="A46" s="64" t="s">
        <v>58</v>
      </c>
      <c r="B46" s="62">
        <v>1</v>
      </c>
      <c r="C46" s="63">
        <v>865942.81524926692</v>
      </c>
      <c r="D46" s="63">
        <v>410557.1847507332</v>
      </c>
      <c r="E46" s="63">
        <v>439882.69794721412</v>
      </c>
      <c r="F46" s="63">
        <v>58651.026392961881</v>
      </c>
      <c r="G46" s="63">
        <v>36656.891495601179</v>
      </c>
      <c r="H46" s="63">
        <v>131964.80938416423</v>
      </c>
      <c r="I46" s="63">
        <v>403690.88811995386</v>
      </c>
      <c r="J46" s="63">
        <v>143678.16091954024</v>
      </c>
      <c r="K46" s="63">
        <v>200000</v>
      </c>
      <c r="L46" s="63">
        <v>219941.34897360706</v>
      </c>
      <c r="M46" s="63">
        <v>6179775.2808988765</v>
      </c>
      <c r="N46" s="63">
        <v>190615.83577712611</v>
      </c>
      <c r="O46" s="63">
        <v>1724137.9310344828</v>
      </c>
      <c r="P46" s="63">
        <v>175953.07917888564</v>
      </c>
      <c r="Q46" s="63">
        <v>11181447.950122414</v>
      </c>
      <c r="R46" s="63">
        <v>2124475.1105232588</v>
      </c>
      <c r="S46" s="63">
        <v>13305923.060645673</v>
      </c>
    </row>
    <row r="47" spans="1:19" ht="15.75" customHeight="1" x14ac:dyDescent="0.25">
      <c r="A47" s="64" t="s">
        <v>59</v>
      </c>
      <c r="B47" s="62">
        <v>1</v>
      </c>
      <c r="C47" s="63">
        <v>865942.81524926692</v>
      </c>
      <c r="D47" s="63">
        <v>410557.1847507332</v>
      </c>
      <c r="E47" s="63">
        <v>439882.69794721412</v>
      </c>
      <c r="F47" s="63">
        <v>58651.026392961881</v>
      </c>
      <c r="G47" s="63">
        <v>36656.891495601179</v>
      </c>
      <c r="H47" s="63">
        <v>131964.80938416423</v>
      </c>
      <c r="I47" s="63">
        <v>403690.88811995386</v>
      </c>
      <c r="J47" s="63">
        <v>143678.16091954024</v>
      </c>
      <c r="K47" s="63">
        <v>200000</v>
      </c>
      <c r="L47" s="63">
        <v>219941.34897360706</v>
      </c>
      <c r="M47" s="63">
        <v>6179775.2808988765</v>
      </c>
      <c r="N47" s="63">
        <v>190615.83577712611</v>
      </c>
      <c r="O47" s="63">
        <v>1724137.9310344828</v>
      </c>
      <c r="P47" s="63">
        <v>175953.07917888564</v>
      </c>
      <c r="Q47" s="63">
        <v>11181447.950122414</v>
      </c>
      <c r="R47" s="63">
        <v>2124475.1105232588</v>
      </c>
      <c r="S47" s="63">
        <v>13305923.060645673</v>
      </c>
    </row>
    <row r="48" spans="1:19" ht="15.75" customHeight="1" x14ac:dyDescent="0.25">
      <c r="A48" s="61" t="s">
        <v>60</v>
      </c>
      <c r="B48" s="62">
        <v>1</v>
      </c>
      <c r="C48" s="63">
        <v>865942.81524926692</v>
      </c>
      <c r="D48" s="63">
        <v>410557.1847507332</v>
      </c>
      <c r="E48" s="63">
        <v>439882.69794721412</v>
      </c>
      <c r="F48" s="63">
        <v>58651.026392961881</v>
      </c>
      <c r="G48" s="63">
        <v>36656.891495601179</v>
      </c>
      <c r="H48" s="63">
        <v>131964.80938416423</v>
      </c>
      <c r="I48" s="63">
        <v>403690.88811995386</v>
      </c>
      <c r="J48" s="63">
        <v>143678.16091954024</v>
      </c>
      <c r="K48" s="63">
        <v>200000</v>
      </c>
      <c r="L48" s="63">
        <v>219941.34897360706</v>
      </c>
      <c r="M48" s="63">
        <v>6179775.2808988765</v>
      </c>
      <c r="N48" s="63">
        <v>190615.83577712611</v>
      </c>
      <c r="O48" s="63">
        <v>1724137.9310344828</v>
      </c>
      <c r="P48" s="63">
        <v>175953.07917888564</v>
      </c>
      <c r="Q48" s="63">
        <v>11181447.950122414</v>
      </c>
      <c r="R48" s="63">
        <v>2124475.1105232588</v>
      </c>
      <c r="S48" s="63">
        <v>13305923.060645673</v>
      </c>
    </row>
    <row r="49" spans="1:19" ht="15.75" customHeight="1" x14ac:dyDescent="0.25">
      <c r="A49" s="61" t="s">
        <v>61</v>
      </c>
      <c r="B49" s="62">
        <v>1</v>
      </c>
      <c r="C49" s="63">
        <v>865942.81524926692</v>
      </c>
      <c r="D49" s="63">
        <v>410557.1847507332</v>
      </c>
      <c r="E49" s="63">
        <v>439882.69794721412</v>
      </c>
      <c r="F49" s="63">
        <v>58651.026392961881</v>
      </c>
      <c r="G49" s="63">
        <v>36656.891495601179</v>
      </c>
      <c r="H49" s="63">
        <v>131964.80938416423</v>
      </c>
      <c r="I49" s="63">
        <v>403690.88811995386</v>
      </c>
      <c r="J49" s="63">
        <v>143678.16091954024</v>
      </c>
      <c r="K49" s="63">
        <v>200000</v>
      </c>
      <c r="L49" s="63">
        <v>219941.34897360706</v>
      </c>
      <c r="M49" s="63">
        <v>6179775.2808988765</v>
      </c>
      <c r="N49" s="63">
        <v>190615.83577712611</v>
      </c>
      <c r="O49" s="63">
        <v>1724137.9310344828</v>
      </c>
      <c r="P49" s="63">
        <v>175953.07917888564</v>
      </c>
      <c r="Q49" s="63">
        <v>11181447.950122414</v>
      </c>
      <c r="R49" s="63">
        <v>2124475.1105232588</v>
      </c>
      <c r="S49" s="63">
        <v>13305923.060645673</v>
      </c>
    </row>
    <row r="50" spans="1:19" ht="15.75" customHeight="1" x14ac:dyDescent="0.25">
      <c r="A50" s="61" t="s">
        <v>62</v>
      </c>
      <c r="B50" s="62">
        <v>1</v>
      </c>
      <c r="C50" s="63">
        <v>865942.81524926692</v>
      </c>
      <c r="D50" s="63">
        <v>410557.1847507332</v>
      </c>
      <c r="E50" s="63">
        <v>439882.69794721412</v>
      </c>
      <c r="F50" s="63">
        <v>58651.026392961881</v>
      </c>
      <c r="G50" s="63">
        <v>36656.891495601179</v>
      </c>
      <c r="H50" s="63">
        <v>131964.80938416423</v>
      </c>
      <c r="I50" s="63">
        <v>403690.88811995386</v>
      </c>
      <c r="J50" s="63">
        <v>143678.16091954024</v>
      </c>
      <c r="K50" s="63">
        <v>200000</v>
      </c>
      <c r="L50" s="63">
        <v>219941.34897360706</v>
      </c>
      <c r="M50" s="63">
        <v>6179775.2808988765</v>
      </c>
      <c r="N50" s="63">
        <v>190615.83577712611</v>
      </c>
      <c r="O50" s="63">
        <v>1724137.9310344828</v>
      </c>
      <c r="P50" s="63">
        <v>175953.07917888564</v>
      </c>
      <c r="Q50" s="63">
        <v>11181447.950122414</v>
      </c>
      <c r="R50" s="63">
        <v>2124475.1105232588</v>
      </c>
      <c r="S50" s="63">
        <v>13305923.060645673</v>
      </c>
    </row>
    <row r="51" spans="1:19" ht="15.75" customHeight="1" x14ac:dyDescent="0.25">
      <c r="A51" s="61" t="s">
        <v>63</v>
      </c>
      <c r="B51" s="62">
        <v>1</v>
      </c>
      <c r="C51" s="63">
        <v>865942.81524926692</v>
      </c>
      <c r="D51" s="63">
        <v>410557.1847507332</v>
      </c>
      <c r="E51" s="63">
        <v>439882.69794721412</v>
      </c>
      <c r="F51" s="63">
        <v>58651.026392961881</v>
      </c>
      <c r="G51" s="63">
        <v>36656.891495601179</v>
      </c>
      <c r="H51" s="63">
        <v>131964.80938416423</v>
      </c>
      <c r="I51" s="63">
        <v>403690.88811995386</v>
      </c>
      <c r="J51" s="63">
        <v>143678.16091954024</v>
      </c>
      <c r="K51" s="63">
        <v>200000</v>
      </c>
      <c r="L51" s="63">
        <v>219941.34897360706</v>
      </c>
      <c r="M51" s="63">
        <v>6179775.2808988765</v>
      </c>
      <c r="N51" s="63">
        <v>190615.83577712611</v>
      </c>
      <c r="O51" s="63">
        <v>1724137.9310344828</v>
      </c>
      <c r="P51" s="63">
        <v>175953.07917888564</v>
      </c>
      <c r="Q51" s="63">
        <v>11181447.950122414</v>
      </c>
      <c r="R51" s="63">
        <v>2124475.1105232588</v>
      </c>
      <c r="S51" s="63">
        <v>13305923.060645673</v>
      </c>
    </row>
    <row r="52" spans="1:19" ht="15.75" customHeight="1" x14ac:dyDescent="0.25">
      <c r="A52" s="61" t="s">
        <v>64</v>
      </c>
      <c r="B52" s="62">
        <v>1</v>
      </c>
      <c r="C52" s="63">
        <v>865942.81524926692</v>
      </c>
      <c r="D52" s="63">
        <v>410557.1847507332</v>
      </c>
      <c r="E52" s="63">
        <v>439882.69794721412</v>
      </c>
      <c r="F52" s="63">
        <v>58651.026392961881</v>
      </c>
      <c r="G52" s="63">
        <v>36656.891495601179</v>
      </c>
      <c r="H52" s="63">
        <v>131964.80938416423</v>
      </c>
      <c r="I52" s="63">
        <v>403690.88811995386</v>
      </c>
      <c r="J52" s="63">
        <v>143678.16091954024</v>
      </c>
      <c r="K52" s="63">
        <v>200000</v>
      </c>
      <c r="L52" s="63">
        <v>219941.34897360706</v>
      </c>
      <c r="M52" s="63">
        <v>6179775.2808988765</v>
      </c>
      <c r="N52" s="63">
        <v>190615.83577712611</v>
      </c>
      <c r="O52" s="63">
        <v>1724137.9310344828</v>
      </c>
      <c r="P52" s="63">
        <v>175953.07917888564</v>
      </c>
      <c r="Q52" s="63">
        <v>11181447.950122414</v>
      </c>
      <c r="R52" s="63">
        <v>2124475.1105232588</v>
      </c>
      <c r="S52" s="63">
        <v>13305923.060645673</v>
      </c>
    </row>
    <row r="53" spans="1:19" ht="15.75" customHeight="1" x14ac:dyDescent="0.25">
      <c r="A53" s="61" t="s">
        <v>65</v>
      </c>
      <c r="B53" s="62">
        <v>1</v>
      </c>
      <c r="C53" s="63">
        <v>865942.81524926692</v>
      </c>
      <c r="D53" s="63">
        <v>410557.1847507332</v>
      </c>
      <c r="E53" s="63">
        <v>439882.69794721412</v>
      </c>
      <c r="F53" s="63">
        <v>58651.026392961881</v>
      </c>
      <c r="G53" s="63">
        <v>36656.891495601179</v>
      </c>
      <c r="H53" s="63">
        <v>131964.80938416423</v>
      </c>
      <c r="I53" s="63">
        <v>403690.88811995386</v>
      </c>
      <c r="J53" s="63">
        <v>143678.16091954024</v>
      </c>
      <c r="K53" s="63">
        <v>200000</v>
      </c>
      <c r="L53" s="63">
        <v>219941.34897360706</v>
      </c>
      <c r="M53" s="63">
        <v>6179775.2808988765</v>
      </c>
      <c r="N53" s="63">
        <v>190615.83577712611</v>
      </c>
      <c r="O53" s="63">
        <v>1724137.9310344828</v>
      </c>
      <c r="P53" s="63">
        <v>175953.07917888564</v>
      </c>
      <c r="Q53" s="63">
        <v>11181447.950122414</v>
      </c>
      <c r="R53" s="63">
        <v>2124475.1105232588</v>
      </c>
      <c r="S53" s="63">
        <v>13305923.060645673</v>
      </c>
    </row>
    <row r="54" spans="1:19" ht="15.75" customHeight="1" x14ac:dyDescent="0.25">
      <c r="A54" s="64" t="s">
        <v>66</v>
      </c>
      <c r="B54" s="62">
        <v>1</v>
      </c>
      <c r="C54" s="63">
        <v>865942.81524926692</v>
      </c>
      <c r="D54" s="63">
        <v>410557.1847507332</v>
      </c>
      <c r="E54" s="63">
        <v>439882.69794721412</v>
      </c>
      <c r="F54" s="63">
        <v>58651.026392961881</v>
      </c>
      <c r="G54" s="63">
        <v>36656.891495601179</v>
      </c>
      <c r="H54" s="63">
        <v>131964.80938416423</v>
      </c>
      <c r="I54" s="63">
        <v>403690.88811995386</v>
      </c>
      <c r="J54" s="63">
        <v>143678.16091954024</v>
      </c>
      <c r="K54" s="63">
        <v>200000</v>
      </c>
      <c r="L54" s="63">
        <v>219941.34897360706</v>
      </c>
      <c r="M54" s="63">
        <v>6179775.2808988765</v>
      </c>
      <c r="N54" s="63">
        <v>190615.83577712611</v>
      </c>
      <c r="O54" s="63">
        <v>1724137.9310344828</v>
      </c>
      <c r="P54" s="63">
        <v>175953.07917888564</v>
      </c>
      <c r="Q54" s="63">
        <v>11181447.950122414</v>
      </c>
      <c r="R54" s="63">
        <v>2124475.1105232588</v>
      </c>
      <c r="S54" s="63">
        <v>13305923.060645673</v>
      </c>
    </row>
    <row r="55" spans="1:19" ht="15.75" customHeight="1" x14ac:dyDescent="0.25">
      <c r="A55" s="64" t="s">
        <v>67</v>
      </c>
      <c r="B55" s="62">
        <v>1</v>
      </c>
      <c r="C55" s="63">
        <v>865942.81524926692</v>
      </c>
      <c r="D55" s="63">
        <v>410557.1847507332</v>
      </c>
      <c r="E55" s="63">
        <v>439882.69794721412</v>
      </c>
      <c r="F55" s="63">
        <v>58651.026392961881</v>
      </c>
      <c r="G55" s="63">
        <v>36656.891495601179</v>
      </c>
      <c r="H55" s="63">
        <v>131964.80938416423</v>
      </c>
      <c r="I55" s="63">
        <v>403690.88811995386</v>
      </c>
      <c r="J55" s="63">
        <v>143678.16091954024</v>
      </c>
      <c r="K55" s="63">
        <v>200000</v>
      </c>
      <c r="L55" s="63">
        <v>219941.34897360706</v>
      </c>
      <c r="M55" s="63">
        <v>6179775.2808988765</v>
      </c>
      <c r="N55" s="63">
        <v>190615.83577712611</v>
      </c>
      <c r="O55" s="63">
        <v>1724137.9310344828</v>
      </c>
      <c r="P55" s="63">
        <v>175953.07917888564</v>
      </c>
      <c r="Q55" s="63">
        <v>11181447.950122414</v>
      </c>
      <c r="R55" s="63">
        <v>2124475.1105232588</v>
      </c>
      <c r="S55" s="63">
        <v>13305923.060645673</v>
      </c>
    </row>
    <row r="56" spans="1:19" ht="15.75" customHeight="1" x14ac:dyDescent="0.25">
      <c r="A56" s="64" t="s">
        <v>68</v>
      </c>
      <c r="B56" s="62">
        <v>1</v>
      </c>
      <c r="C56" s="63">
        <v>865942.81524926692</v>
      </c>
      <c r="D56" s="63">
        <v>410557.1847507332</v>
      </c>
      <c r="E56" s="63">
        <v>439882.69794721412</v>
      </c>
      <c r="F56" s="63">
        <v>58651.026392961881</v>
      </c>
      <c r="G56" s="63">
        <v>36656.891495601179</v>
      </c>
      <c r="H56" s="63">
        <v>131964.80938416423</v>
      </c>
      <c r="I56" s="63">
        <v>403690.88811995386</v>
      </c>
      <c r="J56" s="63">
        <v>143678.16091954024</v>
      </c>
      <c r="K56" s="63">
        <v>200000</v>
      </c>
      <c r="L56" s="63">
        <v>219941.34897360706</v>
      </c>
      <c r="M56" s="63">
        <v>6179775.2808988765</v>
      </c>
      <c r="N56" s="63">
        <v>190615.83577712611</v>
      </c>
      <c r="O56" s="63">
        <v>1724137.9310344828</v>
      </c>
      <c r="P56" s="63">
        <v>175953.07917888564</v>
      </c>
      <c r="Q56" s="63">
        <v>11181447.950122414</v>
      </c>
      <c r="R56" s="63">
        <v>2124475.1105232588</v>
      </c>
      <c r="S56" s="63">
        <v>13305923.060645673</v>
      </c>
    </row>
    <row r="57" spans="1:19" ht="15.75" customHeight="1" x14ac:dyDescent="0.25">
      <c r="A57" s="64" t="s">
        <v>69</v>
      </c>
      <c r="B57" s="62">
        <v>1</v>
      </c>
      <c r="C57" s="63">
        <v>865942.81524926692</v>
      </c>
      <c r="D57" s="63">
        <v>410557.1847507332</v>
      </c>
      <c r="E57" s="63">
        <v>439882.69794721412</v>
      </c>
      <c r="F57" s="63">
        <v>58651.026392961881</v>
      </c>
      <c r="G57" s="63">
        <v>36656.891495601179</v>
      </c>
      <c r="H57" s="63">
        <v>131964.80938416423</v>
      </c>
      <c r="I57" s="63">
        <v>403690.88811995386</v>
      </c>
      <c r="J57" s="63">
        <v>143678.16091954024</v>
      </c>
      <c r="K57" s="63">
        <v>200000</v>
      </c>
      <c r="L57" s="63">
        <v>219941.34897360706</v>
      </c>
      <c r="M57" s="63">
        <v>6179775.2808988765</v>
      </c>
      <c r="N57" s="63">
        <v>190615.83577712611</v>
      </c>
      <c r="O57" s="63">
        <v>1724137.9310344828</v>
      </c>
      <c r="P57" s="63">
        <v>175953.07917888564</v>
      </c>
      <c r="Q57" s="63">
        <v>11181447.950122414</v>
      </c>
      <c r="R57" s="63">
        <v>2124475.1105232588</v>
      </c>
      <c r="S57" s="63">
        <v>13305923.060645673</v>
      </c>
    </row>
    <row r="58" spans="1:19" ht="15.75" customHeight="1" x14ac:dyDescent="0.25">
      <c r="A58" s="64" t="s">
        <v>70</v>
      </c>
      <c r="B58" s="62">
        <v>1</v>
      </c>
      <c r="C58" s="63">
        <v>865942.81524926692</v>
      </c>
      <c r="D58" s="63">
        <v>410557.1847507332</v>
      </c>
      <c r="E58" s="63">
        <v>439882.69794721412</v>
      </c>
      <c r="F58" s="63">
        <v>58651.026392961881</v>
      </c>
      <c r="G58" s="63">
        <v>36656.891495601179</v>
      </c>
      <c r="H58" s="63">
        <v>131964.80938416423</v>
      </c>
      <c r="I58" s="63">
        <v>403690.88811995386</v>
      </c>
      <c r="J58" s="63">
        <v>143678.16091954024</v>
      </c>
      <c r="K58" s="63">
        <v>200000</v>
      </c>
      <c r="L58" s="63">
        <v>219941.34897360706</v>
      </c>
      <c r="M58" s="63">
        <v>6179775.2808988765</v>
      </c>
      <c r="N58" s="63">
        <v>190615.83577712611</v>
      </c>
      <c r="O58" s="63">
        <v>1724137.9310344828</v>
      </c>
      <c r="P58" s="63">
        <v>175953.07917888564</v>
      </c>
      <c r="Q58" s="63">
        <v>11181447.950122414</v>
      </c>
      <c r="R58" s="63">
        <v>2124475.1105232588</v>
      </c>
      <c r="S58" s="63">
        <v>13305923.060645673</v>
      </c>
    </row>
    <row r="59" spans="1:19" ht="15.75" customHeight="1" x14ac:dyDescent="0.25">
      <c r="A59" s="64" t="s">
        <v>71</v>
      </c>
      <c r="B59" s="62">
        <v>1</v>
      </c>
      <c r="C59" s="63">
        <v>865942.81524926692</v>
      </c>
      <c r="D59" s="63">
        <v>410557.1847507332</v>
      </c>
      <c r="E59" s="63">
        <v>439882.69794721412</v>
      </c>
      <c r="F59" s="63">
        <v>58651.026392961881</v>
      </c>
      <c r="G59" s="63">
        <v>36656.891495601179</v>
      </c>
      <c r="H59" s="63">
        <v>131964.80938416423</v>
      </c>
      <c r="I59" s="63">
        <v>403690.88811995386</v>
      </c>
      <c r="J59" s="63">
        <v>143678.16091954024</v>
      </c>
      <c r="K59" s="63">
        <v>200000</v>
      </c>
      <c r="L59" s="63">
        <v>219941.34897360706</v>
      </c>
      <c r="M59" s="63">
        <v>6179775.2808988765</v>
      </c>
      <c r="N59" s="63">
        <v>190615.83577712611</v>
      </c>
      <c r="O59" s="63">
        <v>1724137.9310344828</v>
      </c>
      <c r="P59" s="63">
        <v>175953.07917888564</v>
      </c>
      <c r="Q59" s="63">
        <v>11181447.950122414</v>
      </c>
      <c r="R59" s="63">
        <v>2124475.1105232588</v>
      </c>
      <c r="S59" s="63">
        <v>13305923.060645673</v>
      </c>
    </row>
    <row r="60" spans="1:19" ht="15.75" customHeight="1" x14ac:dyDescent="0.25">
      <c r="A60" s="64" t="s">
        <v>72</v>
      </c>
      <c r="B60" s="62">
        <v>1</v>
      </c>
      <c r="C60" s="63">
        <v>865942.81524926692</v>
      </c>
      <c r="D60" s="63">
        <v>410557.1847507332</v>
      </c>
      <c r="E60" s="63">
        <v>439882.69794721412</v>
      </c>
      <c r="F60" s="63">
        <v>58651.026392961881</v>
      </c>
      <c r="G60" s="63">
        <v>36656.891495601179</v>
      </c>
      <c r="H60" s="63">
        <v>131964.80938416423</v>
      </c>
      <c r="I60" s="63">
        <v>403690.88811995386</v>
      </c>
      <c r="J60" s="63">
        <v>143678.16091954024</v>
      </c>
      <c r="K60" s="63">
        <v>200000</v>
      </c>
      <c r="L60" s="63">
        <v>219941.34897360706</v>
      </c>
      <c r="M60" s="63">
        <v>6179775.2808988765</v>
      </c>
      <c r="N60" s="63">
        <v>190615.83577712611</v>
      </c>
      <c r="O60" s="63">
        <v>1724137.9310344828</v>
      </c>
      <c r="P60" s="63">
        <v>175953.07917888564</v>
      </c>
      <c r="Q60" s="63">
        <v>11181447.950122414</v>
      </c>
      <c r="R60" s="63">
        <v>2124475.1105232588</v>
      </c>
      <c r="S60" s="63">
        <v>13305923.060645673</v>
      </c>
    </row>
    <row r="61" spans="1:19" ht="15.75" customHeight="1" x14ac:dyDescent="0.25">
      <c r="A61" s="64" t="s">
        <v>73</v>
      </c>
      <c r="B61" s="62">
        <v>1</v>
      </c>
      <c r="C61" s="63">
        <v>865942.81524926692</v>
      </c>
      <c r="D61" s="63">
        <v>410557.1847507332</v>
      </c>
      <c r="E61" s="63">
        <v>439882.69794721412</v>
      </c>
      <c r="F61" s="63">
        <v>58651.026392961881</v>
      </c>
      <c r="G61" s="63">
        <v>36656.891495601179</v>
      </c>
      <c r="H61" s="63">
        <v>131964.80938416423</v>
      </c>
      <c r="I61" s="63">
        <v>403690.88811995386</v>
      </c>
      <c r="J61" s="63">
        <v>143678.16091954024</v>
      </c>
      <c r="K61" s="63">
        <v>200000</v>
      </c>
      <c r="L61" s="63">
        <v>219941.34897360706</v>
      </c>
      <c r="M61" s="63">
        <v>6179775.2808988765</v>
      </c>
      <c r="N61" s="63">
        <v>190615.83577712611</v>
      </c>
      <c r="O61" s="63">
        <v>1724137.9310344828</v>
      </c>
      <c r="P61" s="63">
        <v>175953.07917888564</v>
      </c>
      <c r="Q61" s="63">
        <v>11181447.950122414</v>
      </c>
      <c r="R61" s="63">
        <v>2124475.1105232588</v>
      </c>
      <c r="S61" s="63">
        <v>13305923.060645673</v>
      </c>
    </row>
    <row r="62" spans="1:19" ht="15.75" customHeight="1" x14ac:dyDescent="0.25">
      <c r="A62" s="64" t="s">
        <v>74</v>
      </c>
      <c r="B62" s="62">
        <v>1</v>
      </c>
      <c r="C62" s="63">
        <v>865942.81524926692</v>
      </c>
      <c r="D62" s="63">
        <v>410557.1847507332</v>
      </c>
      <c r="E62" s="63">
        <v>439882.69794721412</v>
      </c>
      <c r="F62" s="63">
        <v>58651.026392961881</v>
      </c>
      <c r="G62" s="63">
        <v>36656.891495601179</v>
      </c>
      <c r="H62" s="63">
        <v>131964.80938416423</v>
      </c>
      <c r="I62" s="63">
        <v>403690.88811995386</v>
      </c>
      <c r="J62" s="63">
        <v>143678.16091954024</v>
      </c>
      <c r="K62" s="63">
        <v>200000</v>
      </c>
      <c r="L62" s="63">
        <v>219941.34897360706</v>
      </c>
      <c r="M62" s="63">
        <v>6179775.2808988765</v>
      </c>
      <c r="N62" s="63">
        <v>190615.83577712611</v>
      </c>
      <c r="O62" s="63">
        <v>1724137.9310344828</v>
      </c>
      <c r="P62" s="63">
        <v>175953.07917888564</v>
      </c>
      <c r="Q62" s="63">
        <v>11181447.950122414</v>
      </c>
      <c r="R62" s="63">
        <v>2124475.1105232588</v>
      </c>
      <c r="S62" s="63">
        <v>13305923.060645673</v>
      </c>
    </row>
    <row r="63" spans="1:19" ht="15.75" customHeight="1" x14ac:dyDescent="0.25">
      <c r="A63" s="64" t="s">
        <v>75</v>
      </c>
      <c r="B63" s="62">
        <v>1</v>
      </c>
      <c r="C63" s="63">
        <v>865942.81524926692</v>
      </c>
      <c r="D63" s="63">
        <v>410557.1847507332</v>
      </c>
      <c r="E63" s="63">
        <v>439882.69794721412</v>
      </c>
      <c r="F63" s="63">
        <v>58651.026392961881</v>
      </c>
      <c r="G63" s="63">
        <v>36656.891495601179</v>
      </c>
      <c r="H63" s="63">
        <v>131964.80938416423</v>
      </c>
      <c r="I63" s="63">
        <v>403690.88811995386</v>
      </c>
      <c r="J63" s="63">
        <v>143678.16091954024</v>
      </c>
      <c r="K63" s="63">
        <v>200000</v>
      </c>
      <c r="L63" s="63">
        <v>219941.34897360706</v>
      </c>
      <c r="M63" s="63">
        <v>6179775.2808988765</v>
      </c>
      <c r="N63" s="63">
        <v>190615.83577712611</v>
      </c>
      <c r="O63" s="63">
        <v>1724137.9310344828</v>
      </c>
      <c r="P63" s="63">
        <v>175953.07917888564</v>
      </c>
      <c r="Q63" s="63">
        <v>11181447.950122414</v>
      </c>
      <c r="R63" s="63">
        <v>2124475.1105232588</v>
      </c>
      <c r="S63" s="63">
        <v>13305923.060645673</v>
      </c>
    </row>
    <row r="64" spans="1:19" ht="15.75" customHeight="1" x14ac:dyDescent="0.25">
      <c r="A64" s="65" t="s">
        <v>76</v>
      </c>
      <c r="B64" s="62">
        <v>1</v>
      </c>
      <c r="C64" s="63">
        <v>865942.81524926692</v>
      </c>
      <c r="D64" s="63">
        <v>410557.1847507332</v>
      </c>
      <c r="E64" s="63">
        <v>439882.69794721412</v>
      </c>
      <c r="F64" s="63">
        <v>58651.026392961881</v>
      </c>
      <c r="G64" s="63">
        <v>36656.891495601179</v>
      </c>
      <c r="H64" s="63">
        <v>131964.80938416423</v>
      </c>
      <c r="I64" s="63">
        <v>403690.88811995386</v>
      </c>
      <c r="J64" s="63">
        <v>143678.16091954024</v>
      </c>
      <c r="K64" s="63">
        <v>200000</v>
      </c>
      <c r="L64" s="63">
        <v>219941.34897360706</v>
      </c>
      <c r="M64" s="63">
        <v>6179775.2808988765</v>
      </c>
      <c r="N64" s="63">
        <v>190615.83577712611</v>
      </c>
      <c r="O64" s="63">
        <v>1724137.9310344828</v>
      </c>
      <c r="P64" s="63">
        <v>175953.07917888564</v>
      </c>
      <c r="Q64" s="63">
        <v>11181447.950122414</v>
      </c>
      <c r="R64" s="63">
        <v>2124475.1105232588</v>
      </c>
      <c r="S64" s="63">
        <v>13305923.060645673</v>
      </c>
    </row>
    <row r="65" spans="1:19" ht="15.75" customHeight="1" x14ac:dyDescent="0.25">
      <c r="A65" s="65" t="s">
        <v>77</v>
      </c>
      <c r="B65" s="62">
        <v>1</v>
      </c>
      <c r="C65" s="63">
        <v>865942.81524926692</v>
      </c>
      <c r="D65" s="63">
        <v>410557.1847507332</v>
      </c>
      <c r="E65" s="63">
        <v>439882.69794721412</v>
      </c>
      <c r="F65" s="63">
        <v>58651.026392961881</v>
      </c>
      <c r="G65" s="63">
        <v>36656.891495601179</v>
      </c>
      <c r="H65" s="63">
        <v>131964.80938416423</v>
      </c>
      <c r="I65" s="63">
        <v>403690.88811995386</v>
      </c>
      <c r="J65" s="63">
        <v>143678.16091954024</v>
      </c>
      <c r="K65" s="63">
        <v>200000</v>
      </c>
      <c r="L65" s="63">
        <v>219941.34897360706</v>
      </c>
      <c r="M65" s="63">
        <v>6179775.2808988765</v>
      </c>
      <c r="N65" s="63">
        <v>190615.83577712611</v>
      </c>
      <c r="O65" s="63">
        <v>1724137.9310344828</v>
      </c>
      <c r="P65" s="63">
        <v>175953.07917888564</v>
      </c>
      <c r="Q65" s="63">
        <v>11181447.950122414</v>
      </c>
      <c r="R65" s="63">
        <v>2124475.1105232588</v>
      </c>
      <c r="S65" s="63">
        <v>13305923.060645673</v>
      </c>
    </row>
    <row r="66" spans="1:19" ht="15.75" customHeight="1" x14ac:dyDescent="0.25">
      <c r="A66" s="65" t="s">
        <v>78</v>
      </c>
      <c r="B66" s="62">
        <v>1</v>
      </c>
      <c r="C66" s="63">
        <v>865942.81524926692</v>
      </c>
      <c r="D66" s="63">
        <v>410557.1847507332</v>
      </c>
      <c r="E66" s="63">
        <v>439882.69794721412</v>
      </c>
      <c r="F66" s="63">
        <v>58651.026392961881</v>
      </c>
      <c r="G66" s="63">
        <v>36656.891495601179</v>
      </c>
      <c r="H66" s="63">
        <v>131964.80938416423</v>
      </c>
      <c r="I66" s="63">
        <v>403690.88811995386</v>
      </c>
      <c r="J66" s="63">
        <v>143678.16091954024</v>
      </c>
      <c r="K66" s="63">
        <v>200000</v>
      </c>
      <c r="L66" s="63">
        <v>219941.34897360706</v>
      </c>
      <c r="M66" s="63">
        <v>6179775.2808988765</v>
      </c>
      <c r="N66" s="63">
        <v>190615.83577712611</v>
      </c>
      <c r="O66" s="63">
        <v>1724137.9310344828</v>
      </c>
      <c r="P66" s="63">
        <v>175953.07917888564</v>
      </c>
      <c r="Q66" s="63">
        <v>11181447.950122414</v>
      </c>
      <c r="R66" s="63">
        <v>2124475.1105232588</v>
      </c>
      <c r="S66" s="63">
        <v>13305923.060645673</v>
      </c>
    </row>
    <row r="67" spans="1:19" ht="15.75" customHeight="1" x14ac:dyDescent="0.25">
      <c r="A67" s="65" t="s">
        <v>79</v>
      </c>
      <c r="B67" s="62">
        <v>1</v>
      </c>
      <c r="C67" s="63">
        <v>865942.81524926692</v>
      </c>
      <c r="D67" s="63">
        <v>410557.1847507332</v>
      </c>
      <c r="E67" s="63">
        <v>439882.69794721412</v>
      </c>
      <c r="F67" s="63">
        <v>58651.026392961881</v>
      </c>
      <c r="G67" s="63">
        <v>36656.891495601179</v>
      </c>
      <c r="H67" s="63">
        <v>131964.80938416423</v>
      </c>
      <c r="I67" s="63">
        <v>403690.88811995386</v>
      </c>
      <c r="J67" s="63">
        <v>143678.16091954024</v>
      </c>
      <c r="K67" s="63">
        <v>200000</v>
      </c>
      <c r="L67" s="63">
        <v>219941.34897360706</v>
      </c>
      <c r="M67" s="63">
        <v>6179775.2808988765</v>
      </c>
      <c r="N67" s="63">
        <v>190615.83577712611</v>
      </c>
      <c r="O67" s="63">
        <v>1724137.9310344828</v>
      </c>
      <c r="P67" s="63">
        <v>175953.07917888564</v>
      </c>
      <c r="Q67" s="63">
        <v>11181447.950122414</v>
      </c>
      <c r="R67" s="63">
        <v>2124475.1105232588</v>
      </c>
      <c r="S67" s="63">
        <v>13305923.060645673</v>
      </c>
    </row>
    <row r="68" spans="1:19" ht="15.75" customHeight="1" x14ac:dyDescent="0.25">
      <c r="A68" s="65" t="s">
        <v>80</v>
      </c>
      <c r="B68" s="62">
        <v>1</v>
      </c>
      <c r="C68" s="63">
        <v>865942.81524926692</v>
      </c>
      <c r="D68" s="63">
        <v>410557.1847507332</v>
      </c>
      <c r="E68" s="63">
        <v>439882.69794721412</v>
      </c>
      <c r="F68" s="63">
        <v>58651.026392961881</v>
      </c>
      <c r="G68" s="63">
        <v>36656.891495601179</v>
      </c>
      <c r="H68" s="63">
        <v>131964.80938416423</v>
      </c>
      <c r="I68" s="63">
        <v>403690.88811995386</v>
      </c>
      <c r="J68" s="63">
        <v>143678.16091954024</v>
      </c>
      <c r="K68" s="63">
        <v>200000</v>
      </c>
      <c r="L68" s="63">
        <v>219941.34897360706</v>
      </c>
      <c r="M68" s="63">
        <v>6179775.2808988765</v>
      </c>
      <c r="N68" s="63">
        <v>190615.83577712611</v>
      </c>
      <c r="O68" s="63">
        <v>1724137.9310344828</v>
      </c>
      <c r="P68" s="63">
        <v>175953.07917888564</v>
      </c>
      <c r="Q68" s="63">
        <v>11181447.950122414</v>
      </c>
      <c r="R68" s="63">
        <v>2124475.1105232588</v>
      </c>
      <c r="S68" s="63">
        <v>13305923.060645673</v>
      </c>
    </row>
    <row r="69" spans="1:19" ht="15.75" customHeight="1" x14ac:dyDescent="0.25">
      <c r="A69" s="65" t="s">
        <v>81</v>
      </c>
      <c r="B69" s="62">
        <v>1</v>
      </c>
      <c r="C69" s="63">
        <v>865942.81524926692</v>
      </c>
      <c r="D69" s="63">
        <v>410557.1847507332</v>
      </c>
      <c r="E69" s="63">
        <v>439882.69794721412</v>
      </c>
      <c r="F69" s="63">
        <v>58651.026392961881</v>
      </c>
      <c r="G69" s="63">
        <v>36656.891495601179</v>
      </c>
      <c r="H69" s="63">
        <v>131964.80938416423</v>
      </c>
      <c r="I69" s="63">
        <v>403690.88811995386</v>
      </c>
      <c r="J69" s="63">
        <v>143678.16091954024</v>
      </c>
      <c r="K69" s="63">
        <v>200000</v>
      </c>
      <c r="L69" s="63">
        <v>219941.34897360706</v>
      </c>
      <c r="M69" s="63">
        <v>6179775.2808988765</v>
      </c>
      <c r="N69" s="63">
        <v>190615.83577712611</v>
      </c>
      <c r="O69" s="63">
        <v>1724137.9310344828</v>
      </c>
      <c r="P69" s="63">
        <v>175953.07917888564</v>
      </c>
      <c r="Q69" s="63">
        <v>11181447.950122414</v>
      </c>
      <c r="R69" s="63">
        <v>2124475.1105232588</v>
      </c>
      <c r="S69" s="63">
        <v>13305923.060645673</v>
      </c>
    </row>
    <row r="70" spans="1:19" ht="15.75" customHeight="1" x14ac:dyDescent="0.25">
      <c r="A70" s="65" t="s">
        <v>82</v>
      </c>
      <c r="B70" s="62">
        <v>1</v>
      </c>
      <c r="C70" s="63">
        <v>865942.81524926692</v>
      </c>
      <c r="D70" s="63">
        <v>410557.1847507332</v>
      </c>
      <c r="E70" s="63">
        <v>439882.69794721412</v>
      </c>
      <c r="F70" s="63">
        <v>58651.026392961881</v>
      </c>
      <c r="G70" s="63">
        <v>36656.891495601179</v>
      </c>
      <c r="H70" s="63">
        <v>131964.80938416423</v>
      </c>
      <c r="I70" s="63">
        <v>403690.88811995386</v>
      </c>
      <c r="J70" s="63">
        <v>143678.16091954024</v>
      </c>
      <c r="K70" s="63">
        <v>200000</v>
      </c>
      <c r="L70" s="63">
        <v>219941.34897360706</v>
      </c>
      <c r="M70" s="63">
        <v>6179775.2808988765</v>
      </c>
      <c r="N70" s="63">
        <v>190615.83577712611</v>
      </c>
      <c r="O70" s="63">
        <v>1724137.9310344828</v>
      </c>
      <c r="P70" s="63">
        <v>175953.07917888564</v>
      </c>
      <c r="Q70" s="63">
        <v>11181447.950122414</v>
      </c>
      <c r="R70" s="63">
        <v>2124475.1105232588</v>
      </c>
      <c r="S70" s="63">
        <v>13305923.060645673</v>
      </c>
    </row>
    <row r="71" spans="1:19" ht="15.75" customHeight="1" x14ac:dyDescent="0.25">
      <c r="A71" s="65" t="s">
        <v>83</v>
      </c>
      <c r="B71" s="62">
        <v>1</v>
      </c>
      <c r="C71" s="63">
        <v>865942.81524926692</v>
      </c>
      <c r="D71" s="63">
        <v>410557.1847507332</v>
      </c>
      <c r="E71" s="63">
        <v>439882.69794721412</v>
      </c>
      <c r="F71" s="63">
        <v>58651.026392961881</v>
      </c>
      <c r="G71" s="63">
        <v>36656.891495601179</v>
      </c>
      <c r="H71" s="63">
        <v>131964.80938416423</v>
      </c>
      <c r="I71" s="63">
        <v>403690.88811995386</v>
      </c>
      <c r="J71" s="63">
        <v>143678.16091954024</v>
      </c>
      <c r="K71" s="63">
        <v>200000</v>
      </c>
      <c r="L71" s="63">
        <v>219941.34897360706</v>
      </c>
      <c r="M71" s="63">
        <v>6179775.2808988765</v>
      </c>
      <c r="N71" s="63">
        <v>190615.83577712611</v>
      </c>
      <c r="O71" s="63">
        <v>1724137.9310344828</v>
      </c>
      <c r="P71" s="63">
        <v>175953.07917888564</v>
      </c>
      <c r="Q71" s="63">
        <v>11181447.950122414</v>
      </c>
      <c r="R71" s="63">
        <v>2124475.1105232588</v>
      </c>
      <c r="S71" s="63">
        <v>13305923.060645673</v>
      </c>
    </row>
    <row r="72" spans="1:19" ht="15.75" customHeight="1" x14ac:dyDescent="0.25">
      <c r="A72" s="65" t="s">
        <v>84</v>
      </c>
      <c r="B72" s="62">
        <v>1</v>
      </c>
      <c r="C72" s="63">
        <v>865942.81524926692</v>
      </c>
      <c r="D72" s="63">
        <v>410557.1847507332</v>
      </c>
      <c r="E72" s="63">
        <v>439882.69794721412</v>
      </c>
      <c r="F72" s="63">
        <v>58651.026392961881</v>
      </c>
      <c r="G72" s="63">
        <v>36656.891495601179</v>
      </c>
      <c r="H72" s="63">
        <v>131964.80938416423</v>
      </c>
      <c r="I72" s="63">
        <v>403690.88811995386</v>
      </c>
      <c r="J72" s="63">
        <v>143678.16091954024</v>
      </c>
      <c r="K72" s="63">
        <v>200000</v>
      </c>
      <c r="L72" s="63">
        <v>219941.34897360706</v>
      </c>
      <c r="M72" s="63">
        <v>6179775.2808988765</v>
      </c>
      <c r="N72" s="63">
        <v>190615.83577712611</v>
      </c>
      <c r="O72" s="63">
        <v>1724137.9310344828</v>
      </c>
      <c r="P72" s="63">
        <v>175953.07917888564</v>
      </c>
      <c r="Q72" s="63">
        <v>11181447.950122414</v>
      </c>
      <c r="R72" s="63">
        <v>2124475.1105232588</v>
      </c>
      <c r="S72" s="63">
        <v>13305923.060645673</v>
      </c>
    </row>
    <row r="73" spans="1:19" ht="15.75" customHeight="1" x14ac:dyDescent="0.25">
      <c r="A73" s="65" t="s">
        <v>85</v>
      </c>
      <c r="B73" s="62">
        <v>1</v>
      </c>
      <c r="C73" s="63">
        <v>865942.81524926692</v>
      </c>
      <c r="D73" s="63">
        <v>410557.1847507332</v>
      </c>
      <c r="E73" s="63">
        <v>439882.69794721412</v>
      </c>
      <c r="F73" s="63">
        <v>58651.026392961881</v>
      </c>
      <c r="G73" s="63">
        <v>36656.891495601179</v>
      </c>
      <c r="H73" s="63">
        <v>131964.80938416423</v>
      </c>
      <c r="I73" s="63">
        <v>403690.88811995386</v>
      </c>
      <c r="J73" s="63">
        <v>143678.16091954024</v>
      </c>
      <c r="K73" s="63">
        <v>200000</v>
      </c>
      <c r="L73" s="63">
        <v>219941.34897360706</v>
      </c>
      <c r="M73" s="63">
        <v>6179775.2808988765</v>
      </c>
      <c r="N73" s="63">
        <v>190615.83577712611</v>
      </c>
      <c r="O73" s="63">
        <v>1724137.9310344828</v>
      </c>
      <c r="P73" s="63">
        <v>175953.07917888564</v>
      </c>
      <c r="Q73" s="63">
        <v>11181447.950122414</v>
      </c>
      <c r="R73" s="63">
        <v>2124475.1105232588</v>
      </c>
      <c r="S73" s="63">
        <v>13305923.060645673</v>
      </c>
    </row>
    <row r="74" spans="1:19" ht="15.75" customHeight="1" x14ac:dyDescent="0.25">
      <c r="A74" s="61" t="s">
        <v>86</v>
      </c>
      <c r="B74" s="62">
        <v>1</v>
      </c>
      <c r="C74" s="63">
        <v>865942.81524926692</v>
      </c>
      <c r="D74" s="63">
        <v>410557.1847507332</v>
      </c>
      <c r="E74" s="63">
        <v>439882.69794721412</v>
      </c>
      <c r="F74" s="63">
        <v>58651.026392961881</v>
      </c>
      <c r="G74" s="63">
        <v>36656.891495601179</v>
      </c>
      <c r="H74" s="63">
        <v>131964.80938416423</v>
      </c>
      <c r="I74" s="63">
        <v>403690.88811995386</v>
      </c>
      <c r="J74" s="63">
        <v>143678.16091954024</v>
      </c>
      <c r="K74" s="63">
        <v>200000</v>
      </c>
      <c r="L74" s="63">
        <v>219941.34897360706</v>
      </c>
      <c r="M74" s="63">
        <v>6179775.2808988765</v>
      </c>
      <c r="N74" s="63">
        <v>190615.83577712611</v>
      </c>
      <c r="O74" s="63">
        <v>1724137.9310344828</v>
      </c>
      <c r="P74" s="63">
        <v>175953.07917888564</v>
      </c>
      <c r="Q74" s="63">
        <v>11181447.950122414</v>
      </c>
      <c r="R74" s="63">
        <v>2124475.1105232588</v>
      </c>
      <c r="S74" s="63">
        <v>13305923.060645673</v>
      </c>
    </row>
    <row r="75" spans="1:19" ht="15.75" customHeight="1" x14ac:dyDescent="0.25">
      <c r="A75" s="61" t="s">
        <v>87</v>
      </c>
      <c r="B75" s="62">
        <v>1</v>
      </c>
      <c r="C75" s="63">
        <v>865942.81524926692</v>
      </c>
      <c r="D75" s="63">
        <v>410557.1847507332</v>
      </c>
      <c r="E75" s="63">
        <v>439882.69794721412</v>
      </c>
      <c r="F75" s="63">
        <v>58651.026392961881</v>
      </c>
      <c r="G75" s="63">
        <v>36656.891495601179</v>
      </c>
      <c r="H75" s="63">
        <v>131964.80938416423</v>
      </c>
      <c r="I75" s="63">
        <v>403690.88811995386</v>
      </c>
      <c r="J75" s="63">
        <v>143678.16091954024</v>
      </c>
      <c r="K75" s="63">
        <v>200000</v>
      </c>
      <c r="L75" s="63">
        <v>219941.34897360706</v>
      </c>
      <c r="M75" s="63">
        <v>6179775.2808988765</v>
      </c>
      <c r="N75" s="63">
        <v>190615.83577712611</v>
      </c>
      <c r="O75" s="63">
        <v>1724137.9310344828</v>
      </c>
      <c r="P75" s="63">
        <v>175953.07917888564</v>
      </c>
      <c r="Q75" s="63">
        <v>11181447.950122414</v>
      </c>
      <c r="R75" s="63">
        <v>2124475.1105232588</v>
      </c>
      <c r="S75" s="63">
        <v>13305923.060645673</v>
      </c>
    </row>
    <row r="76" spans="1:19" ht="15.75" customHeight="1" x14ac:dyDescent="0.25">
      <c r="A76" s="61" t="s">
        <v>88</v>
      </c>
      <c r="B76" s="62">
        <v>1</v>
      </c>
      <c r="C76" s="63">
        <v>865942.81524926692</v>
      </c>
      <c r="D76" s="63">
        <v>410557.1847507332</v>
      </c>
      <c r="E76" s="63">
        <v>439882.69794721412</v>
      </c>
      <c r="F76" s="63">
        <v>58651.026392961881</v>
      </c>
      <c r="G76" s="63">
        <v>36656.891495601179</v>
      </c>
      <c r="H76" s="63">
        <v>131964.80938416423</v>
      </c>
      <c r="I76" s="63">
        <v>403690.88811995386</v>
      </c>
      <c r="J76" s="63">
        <v>143678.16091954024</v>
      </c>
      <c r="K76" s="63">
        <v>200000</v>
      </c>
      <c r="L76" s="63">
        <v>219941.34897360706</v>
      </c>
      <c r="M76" s="63">
        <v>6179775.2808988765</v>
      </c>
      <c r="N76" s="63">
        <v>190615.83577712611</v>
      </c>
      <c r="O76" s="63">
        <v>1724137.9310344828</v>
      </c>
      <c r="P76" s="63">
        <v>175953.07917888564</v>
      </c>
      <c r="Q76" s="63">
        <v>11181447.950122414</v>
      </c>
      <c r="R76" s="63">
        <v>2124475.1105232588</v>
      </c>
      <c r="S76" s="63">
        <v>13305923.060645673</v>
      </c>
    </row>
    <row r="77" spans="1:19" ht="15.75" customHeight="1" x14ac:dyDescent="0.25">
      <c r="A77" s="61" t="s">
        <v>89</v>
      </c>
      <c r="B77" s="62">
        <v>1</v>
      </c>
      <c r="C77" s="63">
        <v>865942.81524926692</v>
      </c>
      <c r="D77" s="63">
        <v>410557.1847507332</v>
      </c>
      <c r="E77" s="63">
        <v>439882.69794721412</v>
      </c>
      <c r="F77" s="63">
        <v>58651.026392961881</v>
      </c>
      <c r="G77" s="63">
        <v>36656.891495601179</v>
      </c>
      <c r="H77" s="63">
        <v>131964.80938416423</v>
      </c>
      <c r="I77" s="63">
        <v>403690.88811995386</v>
      </c>
      <c r="J77" s="63">
        <v>143678.16091954024</v>
      </c>
      <c r="K77" s="63">
        <v>200000</v>
      </c>
      <c r="L77" s="63">
        <v>219941.34897360706</v>
      </c>
      <c r="M77" s="63">
        <v>6179775.2808988765</v>
      </c>
      <c r="N77" s="63">
        <v>190615.83577712611</v>
      </c>
      <c r="O77" s="63">
        <v>1724137.9310344828</v>
      </c>
      <c r="P77" s="63">
        <v>175953.07917888564</v>
      </c>
      <c r="Q77" s="63">
        <v>11181447.950122414</v>
      </c>
      <c r="R77" s="63">
        <v>2124475.1105232588</v>
      </c>
      <c r="S77" s="63">
        <v>13305923.060645673</v>
      </c>
    </row>
    <row r="78" spans="1:19" ht="15.75" customHeight="1" x14ac:dyDescent="0.25">
      <c r="A78" s="61" t="s">
        <v>90</v>
      </c>
      <c r="B78" s="62">
        <v>1</v>
      </c>
      <c r="C78" s="63">
        <v>865942.81524926692</v>
      </c>
      <c r="D78" s="63">
        <v>410557.1847507332</v>
      </c>
      <c r="E78" s="63">
        <v>439882.69794721412</v>
      </c>
      <c r="F78" s="63">
        <v>58651.026392961881</v>
      </c>
      <c r="G78" s="63">
        <v>36656.891495601179</v>
      </c>
      <c r="H78" s="63">
        <v>131964.80938416423</v>
      </c>
      <c r="I78" s="63">
        <v>403690.88811995386</v>
      </c>
      <c r="J78" s="63">
        <v>143678.16091954024</v>
      </c>
      <c r="K78" s="63">
        <v>200000</v>
      </c>
      <c r="L78" s="63">
        <v>219941.34897360706</v>
      </c>
      <c r="M78" s="63">
        <v>6179775.2808988765</v>
      </c>
      <c r="N78" s="63">
        <v>190615.83577712611</v>
      </c>
      <c r="O78" s="63">
        <v>1724137.9310344828</v>
      </c>
      <c r="P78" s="63">
        <v>175953.07917888564</v>
      </c>
      <c r="Q78" s="63">
        <v>11181447.950122414</v>
      </c>
      <c r="R78" s="63">
        <v>2124475.1105232588</v>
      </c>
      <c r="S78" s="63">
        <v>13305923.060645673</v>
      </c>
    </row>
    <row r="79" spans="1:19" ht="15.75" customHeight="1" x14ac:dyDescent="0.25">
      <c r="A79" s="61" t="s">
        <v>91</v>
      </c>
      <c r="B79" s="62">
        <v>1</v>
      </c>
      <c r="C79" s="63">
        <v>865942.81524926692</v>
      </c>
      <c r="D79" s="63">
        <v>410557.1847507332</v>
      </c>
      <c r="E79" s="63">
        <v>439882.69794721412</v>
      </c>
      <c r="F79" s="63">
        <v>58651.026392961881</v>
      </c>
      <c r="G79" s="63">
        <v>36656.891495601179</v>
      </c>
      <c r="H79" s="63">
        <v>131964.80938416423</v>
      </c>
      <c r="I79" s="63">
        <v>403690.88811995386</v>
      </c>
      <c r="J79" s="63">
        <v>143678.16091954024</v>
      </c>
      <c r="K79" s="63">
        <v>200000</v>
      </c>
      <c r="L79" s="63">
        <v>219941.34897360706</v>
      </c>
      <c r="M79" s="63">
        <v>6179775.2808988765</v>
      </c>
      <c r="N79" s="63">
        <v>190615.83577712611</v>
      </c>
      <c r="O79" s="63">
        <v>1724137.9310344828</v>
      </c>
      <c r="P79" s="63">
        <v>175953.07917888564</v>
      </c>
      <c r="Q79" s="63">
        <v>11181447.950122414</v>
      </c>
      <c r="R79" s="63">
        <v>2124475.1105232588</v>
      </c>
      <c r="S79" s="63">
        <v>13305923.060645673</v>
      </c>
    </row>
    <row r="80" spans="1:19" ht="15.75" customHeight="1" x14ac:dyDescent="0.25">
      <c r="A80" s="61" t="s">
        <v>92</v>
      </c>
      <c r="B80" s="62">
        <v>1</v>
      </c>
      <c r="C80" s="63">
        <v>865942.81524926692</v>
      </c>
      <c r="D80" s="63">
        <v>410557.1847507332</v>
      </c>
      <c r="E80" s="63">
        <v>439882.69794721412</v>
      </c>
      <c r="F80" s="63">
        <v>58651.026392961881</v>
      </c>
      <c r="G80" s="63">
        <v>36656.891495601179</v>
      </c>
      <c r="H80" s="63">
        <v>131964.80938416423</v>
      </c>
      <c r="I80" s="63">
        <v>403690.88811995386</v>
      </c>
      <c r="J80" s="63">
        <v>143678.16091954024</v>
      </c>
      <c r="K80" s="63">
        <v>200000</v>
      </c>
      <c r="L80" s="63">
        <v>219941.34897360706</v>
      </c>
      <c r="M80" s="63">
        <v>6179775.2808988765</v>
      </c>
      <c r="N80" s="63">
        <v>190615.83577712611</v>
      </c>
      <c r="O80" s="63">
        <v>1724137.9310344828</v>
      </c>
      <c r="P80" s="63">
        <v>175953.07917888564</v>
      </c>
      <c r="Q80" s="63">
        <v>11181447.950122414</v>
      </c>
      <c r="R80" s="63">
        <v>2124475.1105232588</v>
      </c>
      <c r="S80" s="63">
        <v>13305923.060645673</v>
      </c>
    </row>
    <row r="81" spans="1:19" ht="15.75" customHeight="1" x14ac:dyDescent="0.25">
      <c r="A81" s="61" t="s">
        <v>93</v>
      </c>
      <c r="B81" s="62">
        <v>1</v>
      </c>
      <c r="C81" s="63">
        <v>865942.81524926692</v>
      </c>
      <c r="D81" s="63">
        <v>410557.1847507332</v>
      </c>
      <c r="E81" s="63">
        <v>439882.69794721412</v>
      </c>
      <c r="F81" s="63">
        <v>58651.026392961881</v>
      </c>
      <c r="G81" s="63">
        <v>36656.891495601179</v>
      </c>
      <c r="H81" s="63">
        <v>131964.80938416423</v>
      </c>
      <c r="I81" s="63">
        <v>403690.88811995386</v>
      </c>
      <c r="J81" s="63">
        <v>143678.16091954024</v>
      </c>
      <c r="K81" s="63">
        <v>200000</v>
      </c>
      <c r="L81" s="63">
        <v>219941.34897360706</v>
      </c>
      <c r="M81" s="63">
        <v>6179775.2808988765</v>
      </c>
      <c r="N81" s="63">
        <v>190615.83577712611</v>
      </c>
      <c r="O81" s="63">
        <v>1724137.9310344828</v>
      </c>
      <c r="P81" s="63">
        <v>175953.07917888564</v>
      </c>
      <c r="Q81" s="63">
        <v>11181447.950122414</v>
      </c>
      <c r="R81" s="63">
        <v>2124475.1105232588</v>
      </c>
      <c r="S81" s="63">
        <v>13305923.060645673</v>
      </c>
    </row>
    <row r="82" spans="1:19" ht="15.75" customHeight="1" x14ac:dyDescent="0.25">
      <c r="A82" s="61" t="s">
        <v>94</v>
      </c>
      <c r="B82" s="62">
        <v>1</v>
      </c>
      <c r="C82" s="63">
        <v>865942.81524926692</v>
      </c>
      <c r="D82" s="63">
        <v>410557.1847507332</v>
      </c>
      <c r="E82" s="63">
        <v>439882.69794721412</v>
      </c>
      <c r="F82" s="63">
        <v>58651.026392961881</v>
      </c>
      <c r="G82" s="63">
        <v>36656.891495601179</v>
      </c>
      <c r="H82" s="63">
        <v>131964.80938416423</v>
      </c>
      <c r="I82" s="63">
        <v>403690.88811995386</v>
      </c>
      <c r="J82" s="63">
        <v>143678.16091954024</v>
      </c>
      <c r="K82" s="63">
        <v>200000</v>
      </c>
      <c r="L82" s="63">
        <v>219941.34897360706</v>
      </c>
      <c r="M82" s="63">
        <v>6179775.2808988765</v>
      </c>
      <c r="N82" s="63">
        <v>190615.83577712611</v>
      </c>
      <c r="O82" s="63">
        <v>1724137.9310344828</v>
      </c>
      <c r="P82" s="63">
        <v>175953.07917888564</v>
      </c>
      <c r="Q82" s="63">
        <v>11181447.950122414</v>
      </c>
      <c r="R82" s="63">
        <v>2124475.1105232588</v>
      </c>
      <c r="S82" s="63">
        <v>13305923.060645673</v>
      </c>
    </row>
    <row r="83" spans="1:19" ht="14.25" customHeight="1" x14ac:dyDescent="0.25">
      <c r="A83" s="61" t="s">
        <v>95</v>
      </c>
      <c r="B83" s="62">
        <v>1</v>
      </c>
      <c r="C83" s="63">
        <v>865942.81524926692</v>
      </c>
      <c r="D83" s="63">
        <v>410557.1847507332</v>
      </c>
      <c r="E83" s="63">
        <v>439882.69794721412</v>
      </c>
      <c r="F83" s="63">
        <v>58651.026392961881</v>
      </c>
      <c r="G83" s="63">
        <v>36656.891495601179</v>
      </c>
      <c r="H83" s="63">
        <v>131964.80938416423</v>
      </c>
      <c r="I83" s="63">
        <v>403690.88811995386</v>
      </c>
      <c r="J83" s="63">
        <v>143678.16091954024</v>
      </c>
      <c r="K83" s="63">
        <v>200000</v>
      </c>
      <c r="L83" s="63">
        <v>219941.34897360706</v>
      </c>
      <c r="M83" s="63">
        <v>6179775.2808988765</v>
      </c>
      <c r="N83" s="63">
        <v>190615.83577712611</v>
      </c>
      <c r="O83" s="63">
        <v>1724137.9310344828</v>
      </c>
      <c r="P83" s="63">
        <v>175953.07917888564</v>
      </c>
      <c r="Q83" s="63">
        <v>11181447.950122414</v>
      </c>
      <c r="R83" s="63">
        <v>2124475.1105232588</v>
      </c>
      <c r="S83" s="63">
        <v>13305923.060645673</v>
      </c>
    </row>
    <row r="84" spans="1:19" ht="15.75" customHeight="1" x14ac:dyDescent="0.25">
      <c r="A84" s="61" t="s">
        <v>96</v>
      </c>
      <c r="B84" s="62">
        <v>1</v>
      </c>
      <c r="C84" s="63">
        <v>865942.81524926692</v>
      </c>
      <c r="D84" s="63">
        <v>410557.1847507332</v>
      </c>
      <c r="E84" s="63">
        <v>439882.69794721412</v>
      </c>
      <c r="F84" s="63">
        <v>58651.026392961881</v>
      </c>
      <c r="G84" s="63">
        <v>36656.891495601179</v>
      </c>
      <c r="H84" s="63">
        <v>131964.80938416423</v>
      </c>
      <c r="I84" s="63">
        <v>403690.88811995386</v>
      </c>
      <c r="J84" s="63">
        <v>143678.16091954024</v>
      </c>
      <c r="K84" s="63">
        <v>200000</v>
      </c>
      <c r="L84" s="63">
        <v>219941.34897360706</v>
      </c>
      <c r="M84" s="63">
        <v>6179775.2808988765</v>
      </c>
      <c r="N84" s="63">
        <v>190615.83577712611</v>
      </c>
      <c r="O84" s="63">
        <v>1724137.9310344828</v>
      </c>
      <c r="P84" s="63">
        <v>175953.07917888564</v>
      </c>
      <c r="Q84" s="63">
        <v>11181447.950122414</v>
      </c>
      <c r="R84" s="63">
        <v>2124475.1105232588</v>
      </c>
      <c r="S84" s="63">
        <v>13305923.060645673</v>
      </c>
    </row>
    <row r="85" spans="1:19" ht="15.75" customHeight="1" x14ac:dyDescent="0.25">
      <c r="A85" s="61" t="s">
        <v>97</v>
      </c>
      <c r="B85" s="62">
        <v>1</v>
      </c>
      <c r="C85" s="63">
        <v>865942.81524926692</v>
      </c>
      <c r="D85" s="63">
        <v>410557.1847507332</v>
      </c>
      <c r="E85" s="63">
        <v>439882.69794721412</v>
      </c>
      <c r="F85" s="63">
        <v>58651.026392961881</v>
      </c>
      <c r="G85" s="63">
        <v>36656.891495601179</v>
      </c>
      <c r="H85" s="63">
        <v>131964.80938416423</v>
      </c>
      <c r="I85" s="63">
        <v>403690.88811995386</v>
      </c>
      <c r="J85" s="63">
        <v>143678.16091954024</v>
      </c>
      <c r="K85" s="63">
        <v>200000</v>
      </c>
      <c r="L85" s="63">
        <v>219941.34897360706</v>
      </c>
      <c r="M85" s="63">
        <v>6179775.2808988765</v>
      </c>
      <c r="N85" s="63">
        <v>190615.83577712611</v>
      </c>
      <c r="O85" s="63">
        <v>1724137.9310344828</v>
      </c>
      <c r="P85" s="63">
        <v>175953.07917888564</v>
      </c>
      <c r="Q85" s="63">
        <v>11181447.950122414</v>
      </c>
      <c r="R85" s="63">
        <v>2124475.1105232588</v>
      </c>
      <c r="S85" s="63">
        <v>13305923.060645673</v>
      </c>
    </row>
    <row r="86" spans="1:19" ht="15.75" customHeight="1" x14ac:dyDescent="0.25">
      <c r="A86" s="61" t="s">
        <v>98</v>
      </c>
      <c r="B86" s="62">
        <v>1</v>
      </c>
      <c r="C86" s="63">
        <v>865942.81524926692</v>
      </c>
      <c r="D86" s="63">
        <v>410557.1847507332</v>
      </c>
      <c r="E86" s="63">
        <v>439882.69794721412</v>
      </c>
      <c r="F86" s="63">
        <v>58651.026392961881</v>
      </c>
      <c r="G86" s="63">
        <v>36656.891495601179</v>
      </c>
      <c r="H86" s="63">
        <v>131964.80938416423</v>
      </c>
      <c r="I86" s="63">
        <v>403690.88811995386</v>
      </c>
      <c r="J86" s="63">
        <v>143678.16091954024</v>
      </c>
      <c r="K86" s="63">
        <v>200000</v>
      </c>
      <c r="L86" s="63">
        <v>219941.34897360706</v>
      </c>
      <c r="M86" s="63">
        <v>6179775.2808988765</v>
      </c>
      <c r="N86" s="63">
        <v>190615.83577712611</v>
      </c>
      <c r="O86" s="63">
        <v>1724137.9310344828</v>
      </c>
      <c r="P86" s="63">
        <v>175953.07917888564</v>
      </c>
      <c r="Q86" s="63">
        <v>11181447.950122414</v>
      </c>
      <c r="R86" s="63">
        <v>2124475.1105232588</v>
      </c>
      <c r="S86" s="63">
        <v>13305923.060645673</v>
      </c>
    </row>
    <row r="87" spans="1:19" ht="15.75" customHeight="1" x14ac:dyDescent="0.25">
      <c r="A87" s="61" t="s">
        <v>99</v>
      </c>
      <c r="B87" s="62">
        <v>1</v>
      </c>
      <c r="C87" s="63">
        <v>865942.81524926692</v>
      </c>
      <c r="D87" s="63">
        <v>410557.1847507332</v>
      </c>
      <c r="E87" s="63">
        <v>439882.69794721412</v>
      </c>
      <c r="F87" s="63">
        <v>58651.026392961881</v>
      </c>
      <c r="G87" s="63">
        <v>36656.891495601179</v>
      </c>
      <c r="H87" s="63">
        <v>131964.80938416423</v>
      </c>
      <c r="I87" s="63">
        <v>403690.88811995386</v>
      </c>
      <c r="J87" s="63">
        <v>143678.16091954024</v>
      </c>
      <c r="K87" s="63">
        <v>200000</v>
      </c>
      <c r="L87" s="63">
        <v>219941.34897360706</v>
      </c>
      <c r="M87" s="63">
        <v>6179775.2808988765</v>
      </c>
      <c r="N87" s="63">
        <v>190615.83577712611</v>
      </c>
      <c r="O87" s="63">
        <v>1724137.9310344828</v>
      </c>
      <c r="P87" s="63">
        <v>175953.07917888564</v>
      </c>
      <c r="Q87" s="63">
        <v>11181447.950122414</v>
      </c>
      <c r="R87" s="63">
        <v>2124475.1105232588</v>
      </c>
      <c r="S87" s="63">
        <v>13305923.060645673</v>
      </c>
    </row>
    <row r="88" spans="1:19" ht="15.75" customHeight="1" x14ac:dyDescent="0.25">
      <c r="A88" s="61" t="s">
        <v>100</v>
      </c>
      <c r="B88" s="62">
        <v>1</v>
      </c>
      <c r="C88" s="63">
        <v>865942.81524926692</v>
      </c>
      <c r="D88" s="63">
        <v>410557.1847507332</v>
      </c>
      <c r="E88" s="63">
        <v>439882.69794721412</v>
      </c>
      <c r="F88" s="63">
        <v>58651.026392961881</v>
      </c>
      <c r="G88" s="63">
        <v>36656.891495601179</v>
      </c>
      <c r="H88" s="63">
        <v>131964.80938416423</v>
      </c>
      <c r="I88" s="63">
        <v>403690.88811995386</v>
      </c>
      <c r="J88" s="63">
        <v>143678.16091954024</v>
      </c>
      <c r="K88" s="63">
        <v>200000</v>
      </c>
      <c r="L88" s="63">
        <v>219941.34897360706</v>
      </c>
      <c r="M88" s="63">
        <v>6179775.2808988765</v>
      </c>
      <c r="N88" s="63">
        <v>190615.83577712611</v>
      </c>
      <c r="O88" s="63">
        <v>1724137.9310344828</v>
      </c>
      <c r="P88" s="63">
        <v>175953.07917888564</v>
      </c>
      <c r="Q88" s="63">
        <v>11181447.950122414</v>
      </c>
      <c r="R88" s="63">
        <v>2124475.1105232588</v>
      </c>
      <c r="S88" s="63">
        <v>13305923.060645673</v>
      </c>
    </row>
    <row r="89" spans="1:19" ht="15.75" customHeight="1" x14ac:dyDescent="0.25">
      <c r="A89" s="61" t="s">
        <v>101</v>
      </c>
      <c r="B89" s="62">
        <v>1</v>
      </c>
      <c r="C89" s="63">
        <v>865942.81524926692</v>
      </c>
      <c r="D89" s="63">
        <v>410557.1847507332</v>
      </c>
      <c r="E89" s="63">
        <v>439882.69794721412</v>
      </c>
      <c r="F89" s="63">
        <v>58651.026392961881</v>
      </c>
      <c r="G89" s="63">
        <v>36656.891495601179</v>
      </c>
      <c r="H89" s="63">
        <v>131964.80938416423</v>
      </c>
      <c r="I89" s="63">
        <v>403690.88811995386</v>
      </c>
      <c r="J89" s="63">
        <v>143678.16091954024</v>
      </c>
      <c r="K89" s="63">
        <v>200000</v>
      </c>
      <c r="L89" s="63">
        <v>219941.34897360706</v>
      </c>
      <c r="M89" s="63">
        <v>6179775.2808988765</v>
      </c>
      <c r="N89" s="63">
        <v>190615.83577712611</v>
      </c>
      <c r="O89" s="63">
        <v>1724137.9310344828</v>
      </c>
      <c r="P89" s="63">
        <v>175953.07917888564</v>
      </c>
      <c r="Q89" s="63">
        <v>11181447.950122414</v>
      </c>
      <c r="R89" s="63">
        <v>2124475.1105232588</v>
      </c>
      <c r="S89" s="63">
        <v>13305923.060645673</v>
      </c>
    </row>
    <row r="90" spans="1:19" ht="15.75" customHeight="1" x14ac:dyDescent="0.25">
      <c r="A90" s="61" t="s">
        <v>102</v>
      </c>
      <c r="B90" s="62">
        <v>1</v>
      </c>
      <c r="C90" s="63">
        <v>865942.81524926692</v>
      </c>
      <c r="D90" s="63">
        <v>410557.1847507332</v>
      </c>
      <c r="E90" s="63">
        <v>439882.69794721412</v>
      </c>
      <c r="F90" s="63">
        <v>58651.026392961881</v>
      </c>
      <c r="G90" s="63">
        <v>36656.891495601179</v>
      </c>
      <c r="H90" s="63">
        <v>131964.80938416423</v>
      </c>
      <c r="I90" s="63">
        <v>403690.88811995386</v>
      </c>
      <c r="J90" s="63">
        <v>143678.16091954024</v>
      </c>
      <c r="K90" s="63">
        <v>200000</v>
      </c>
      <c r="L90" s="63">
        <v>219941.34897360706</v>
      </c>
      <c r="M90" s="63">
        <v>6179775.2808988765</v>
      </c>
      <c r="N90" s="63">
        <v>190615.83577712611</v>
      </c>
      <c r="O90" s="63">
        <v>1724137.9310344828</v>
      </c>
      <c r="P90" s="63">
        <v>175953.07917888564</v>
      </c>
      <c r="Q90" s="63">
        <v>11181447.950122414</v>
      </c>
      <c r="R90" s="63">
        <v>2124475.1105232588</v>
      </c>
      <c r="S90" s="63">
        <v>13305923.060645673</v>
      </c>
    </row>
    <row r="91" spans="1:19" ht="15.75" customHeight="1" x14ac:dyDescent="0.25">
      <c r="A91" s="61" t="s">
        <v>103</v>
      </c>
      <c r="B91" s="62">
        <v>1</v>
      </c>
      <c r="C91" s="63">
        <v>865942.81524926692</v>
      </c>
      <c r="D91" s="63">
        <v>410557.1847507332</v>
      </c>
      <c r="E91" s="63">
        <v>439882.69794721412</v>
      </c>
      <c r="F91" s="63">
        <v>58651.026392961881</v>
      </c>
      <c r="G91" s="63">
        <v>36656.891495601179</v>
      </c>
      <c r="H91" s="63">
        <v>131964.80938416423</v>
      </c>
      <c r="I91" s="63">
        <v>403690.88811995386</v>
      </c>
      <c r="J91" s="63">
        <v>143678.16091954024</v>
      </c>
      <c r="K91" s="63">
        <v>200000</v>
      </c>
      <c r="L91" s="63">
        <v>219941.34897360706</v>
      </c>
      <c r="M91" s="63">
        <v>6179775.2808988765</v>
      </c>
      <c r="N91" s="63">
        <v>190615.83577712611</v>
      </c>
      <c r="O91" s="63">
        <v>1724137.9310344828</v>
      </c>
      <c r="P91" s="63">
        <v>175953.07917888564</v>
      </c>
      <c r="Q91" s="63">
        <v>11181447.950122414</v>
      </c>
      <c r="R91" s="63">
        <v>2124475.1105232588</v>
      </c>
      <c r="S91" s="63">
        <v>13305923.060645673</v>
      </c>
    </row>
    <row r="92" spans="1:19" ht="15.75" customHeight="1" x14ac:dyDescent="0.25">
      <c r="A92" s="61" t="s">
        <v>104</v>
      </c>
      <c r="B92" s="62">
        <v>1</v>
      </c>
      <c r="C92" s="63">
        <v>865942.81524926692</v>
      </c>
      <c r="D92" s="63">
        <v>410557.1847507332</v>
      </c>
      <c r="E92" s="63">
        <v>439882.69794721412</v>
      </c>
      <c r="F92" s="63">
        <v>58651.026392961881</v>
      </c>
      <c r="G92" s="63">
        <v>36656.891495601179</v>
      </c>
      <c r="H92" s="63">
        <v>131964.80938416423</v>
      </c>
      <c r="I92" s="63">
        <v>403690.88811995386</v>
      </c>
      <c r="J92" s="63">
        <v>143678.16091954024</v>
      </c>
      <c r="K92" s="63">
        <v>200000</v>
      </c>
      <c r="L92" s="63">
        <v>219941.34897360706</v>
      </c>
      <c r="M92" s="63">
        <v>6179775.2808988765</v>
      </c>
      <c r="N92" s="63">
        <v>190615.83577712611</v>
      </c>
      <c r="O92" s="63">
        <v>1724137.9310344828</v>
      </c>
      <c r="P92" s="63">
        <v>175953.07917888564</v>
      </c>
      <c r="Q92" s="63">
        <v>11181447.950122414</v>
      </c>
      <c r="R92" s="63">
        <v>2124475.1105232588</v>
      </c>
      <c r="S92" s="63">
        <v>13305923.060645673</v>
      </c>
    </row>
    <row r="93" spans="1:19" ht="15.75" customHeight="1" x14ac:dyDescent="0.25">
      <c r="A93" s="61" t="s">
        <v>105</v>
      </c>
      <c r="B93" s="62">
        <v>1</v>
      </c>
      <c r="C93" s="63">
        <v>865942.81524926692</v>
      </c>
      <c r="D93" s="63">
        <v>410557.1847507332</v>
      </c>
      <c r="E93" s="63">
        <v>439882.69794721412</v>
      </c>
      <c r="F93" s="63">
        <v>58651.026392961881</v>
      </c>
      <c r="G93" s="63">
        <v>36656.891495601179</v>
      </c>
      <c r="H93" s="63">
        <v>131964.80938416423</v>
      </c>
      <c r="I93" s="63">
        <v>403690.88811995386</v>
      </c>
      <c r="J93" s="63">
        <v>143678.16091954024</v>
      </c>
      <c r="K93" s="63">
        <v>200000</v>
      </c>
      <c r="L93" s="63">
        <v>219941.34897360706</v>
      </c>
      <c r="M93" s="63">
        <v>6179775.2808988765</v>
      </c>
      <c r="N93" s="63">
        <v>190615.83577712611</v>
      </c>
      <c r="O93" s="63">
        <v>1724137.9310344828</v>
      </c>
      <c r="P93" s="63">
        <v>175953.07917888564</v>
      </c>
      <c r="Q93" s="63">
        <v>11181447.950122414</v>
      </c>
      <c r="R93" s="63">
        <v>2124475.1105232588</v>
      </c>
      <c r="S93" s="63">
        <v>13305923.060645673</v>
      </c>
    </row>
    <row r="94" spans="1:19" ht="15.75" customHeight="1" x14ac:dyDescent="0.25">
      <c r="A94" s="61" t="s">
        <v>106</v>
      </c>
      <c r="B94" s="62">
        <v>1</v>
      </c>
      <c r="C94" s="63">
        <v>865942.81524926692</v>
      </c>
      <c r="D94" s="63">
        <v>410557.1847507332</v>
      </c>
      <c r="E94" s="63">
        <v>439882.69794721412</v>
      </c>
      <c r="F94" s="63">
        <v>58651.026392961881</v>
      </c>
      <c r="G94" s="63">
        <v>36656.891495601179</v>
      </c>
      <c r="H94" s="63">
        <v>131964.80938416423</v>
      </c>
      <c r="I94" s="63">
        <v>403690.88811995386</v>
      </c>
      <c r="J94" s="63">
        <v>143678.16091954024</v>
      </c>
      <c r="K94" s="63">
        <v>200000</v>
      </c>
      <c r="L94" s="63">
        <v>219941.34897360706</v>
      </c>
      <c r="M94" s="63">
        <v>6179775.2808988765</v>
      </c>
      <c r="N94" s="63">
        <v>190615.83577712611</v>
      </c>
      <c r="O94" s="63">
        <v>1724137.9310344828</v>
      </c>
      <c r="P94" s="63">
        <v>175953.07917888564</v>
      </c>
      <c r="Q94" s="63">
        <v>11181447.950122414</v>
      </c>
      <c r="R94" s="63">
        <v>2124475.1105232588</v>
      </c>
      <c r="S94" s="63">
        <v>13305923.060645673</v>
      </c>
    </row>
    <row r="95" spans="1:19" ht="15.75" customHeight="1" x14ac:dyDescent="0.25">
      <c r="A95" s="61" t="s">
        <v>107</v>
      </c>
      <c r="B95" s="62">
        <v>1</v>
      </c>
      <c r="C95" s="63">
        <v>865942.81524926692</v>
      </c>
      <c r="D95" s="63">
        <v>410557.1847507332</v>
      </c>
      <c r="E95" s="63">
        <v>439882.69794721412</v>
      </c>
      <c r="F95" s="63">
        <v>58651.026392961881</v>
      </c>
      <c r="G95" s="63">
        <v>36656.891495601179</v>
      </c>
      <c r="H95" s="63">
        <v>131964.80938416423</v>
      </c>
      <c r="I95" s="63">
        <v>403690.88811995386</v>
      </c>
      <c r="J95" s="63">
        <v>143678.16091954024</v>
      </c>
      <c r="K95" s="63">
        <v>200000</v>
      </c>
      <c r="L95" s="63">
        <v>219941.34897360706</v>
      </c>
      <c r="M95" s="63">
        <v>6179775.2808988765</v>
      </c>
      <c r="N95" s="63">
        <v>190615.83577712611</v>
      </c>
      <c r="O95" s="63">
        <v>1724137.9310344828</v>
      </c>
      <c r="P95" s="63">
        <v>175953.07917888564</v>
      </c>
      <c r="Q95" s="63">
        <v>11181447.950122414</v>
      </c>
      <c r="R95" s="63">
        <v>2124475.1105232588</v>
      </c>
      <c r="S95" s="63">
        <v>13305923.060645673</v>
      </c>
    </row>
    <row r="96" spans="1:19" ht="15.75" customHeight="1" x14ac:dyDescent="0.25">
      <c r="A96" s="61" t="s">
        <v>108</v>
      </c>
      <c r="B96" s="62">
        <v>1</v>
      </c>
      <c r="C96" s="63">
        <v>865942.81524926692</v>
      </c>
      <c r="D96" s="63">
        <v>410557.1847507332</v>
      </c>
      <c r="E96" s="63">
        <v>439882.69794721412</v>
      </c>
      <c r="F96" s="63">
        <v>58651.026392961881</v>
      </c>
      <c r="G96" s="63">
        <v>36656.891495601179</v>
      </c>
      <c r="H96" s="63">
        <v>131964.80938416423</v>
      </c>
      <c r="I96" s="63">
        <v>403690.88811995386</v>
      </c>
      <c r="J96" s="63">
        <v>143678.16091954024</v>
      </c>
      <c r="K96" s="63">
        <v>200000</v>
      </c>
      <c r="L96" s="63">
        <v>219941.34897360706</v>
      </c>
      <c r="M96" s="63">
        <v>6179775.2808988765</v>
      </c>
      <c r="N96" s="63">
        <v>190615.83577712611</v>
      </c>
      <c r="O96" s="63">
        <v>1724137.9310344828</v>
      </c>
      <c r="P96" s="63">
        <v>175953.07917888564</v>
      </c>
      <c r="Q96" s="63">
        <v>11181447.950122414</v>
      </c>
      <c r="R96" s="63">
        <v>2124475.1105232588</v>
      </c>
      <c r="S96" s="63">
        <v>13305923.060645673</v>
      </c>
    </row>
    <row r="97" spans="1:19" ht="15.75" customHeight="1" x14ac:dyDescent="0.25">
      <c r="A97" s="64" t="s">
        <v>109</v>
      </c>
      <c r="B97" s="62">
        <v>1</v>
      </c>
      <c r="C97" s="63">
        <v>865942.81524926692</v>
      </c>
      <c r="D97" s="63">
        <v>410557.1847507332</v>
      </c>
      <c r="E97" s="63">
        <v>439882.69794721412</v>
      </c>
      <c r="F97" s="63">
        <v>58651.026392961881</v>
      </c>
      <c r="G97" s="63">
        <v>36656.891495601179</v>
      </c>
      <c r="H97" s="63">
        <v>131964.80938416423</v>
      </c>
      <c r="I97" s="63">
        <v>403690.88811995386</v>
      </c>
      <c r="J97" s="63">
        <v>143678.16091954024</v>
      </c>
      <c r="K97" s="63">
        <v>200000</v>
      </c>
      <c r="L97" s="63">
        <v>219941.34897360706</v>
      </c>
      <c r="M97" s="63">
        <v>6179775.2808988765</v>
      </c>
      <c r="N97" s="63">
        <v>190615.83577712611</v>
      </c>
      <c r="O97" s="63">
        <v>1724137.9310344828</v>
      </c>
      <c r="P97" s="63">
        <v>175953.07917888564</v>
      </c>
      <c r="Q97" s="63">
        <v>11181447.950122414</v>
      </c>
      <c r="R97" s="63">
        <v>2124475.1105232588</v>
      </c>
      <c r="S97" s="63">
        <v>13305923.060645673</v>
      </c>
    </row>
    <row r="98" spans="1:19" ht="15.75" customHeight="1" x14ac:dyDescent="0.25">
      <c r="A98" s="64" t="s">
        <v>110</v>
      </c>
      <c r="B98" s="62">
        <v>1</v>
      </c>
      <c r="C98" s="63">
        <v>865942.81524926692</v>
      </c>
      <c r="D98" s="63">
        <v>410557.1847507332</v>
      </c>
      <c r="E98" s="63">
        <v>439882.69794721412</v>
      </c>
      <c r="F98" s="63">
        <v>58651.026392961881</v>
      </c>
      <c r="G98" s="63">
        <v>36656.891495601179</v>
      </c>
      <c r="H98" s="63">
        <v>131964.80938416423</v>
      </c>
      <c r="I98" s="63">
        <v>403690.88811995386</v>
      </c>
      <c r="J98" s="63">
        <v>143678.16091954024</v>
      </c>
      <c r="K98" s="63">
        <v>200000</v>
      </c>
      <c r="L98" s="63">
        <v>219941.34897360706</v>
      </c>
      <c r="M98" s="63">
        <v>6179775.2808988765</v>
      </c>
      <c r="N98" s="63">
        <v>190615.83577712611</v>
      </c>
      <c r="O98" s="63">
        <v>1724137.9310344828</v>
      </c>
      <c r="P98" s="63">
        <v>175953.07917888564</v>
      </c>
      <c r="Q98" s="63">
        <v>11181447.950122414</v>
      </c>
      <c r="R98" s="63">
        <v>2124475.1105232588</v>
      </c>
      <c r="S98" s="63">
        <v>13305923.060645673</v>
      </c>
    </row>
    <row r="99" spans="1:19" ht="15.75" customHeight="1" x14ac:dyDescent="0.25">
      <c r="A99" s="64" t="s">
        <v>111</v>
      </c>
      <c r="B99" s="62">
        <v>1</v>
      </c>
      <c r="C99" s="63">
        <v>865942.81524926692</v>
      </c>
      <c r="D99" s="63">
        <v>410557.1847507332</v>
      </c>
      <c r="E99" s="63">
        <v>439882.69794721412</v>
      </c>
      <c r="F99" s="63">
        <v>58651.026392961881</v>
      </c>
      <c r="G99" s="63">
        <v>36656.891495601179</v>
      </c>
      <c r="H99" s="63">
        <v>131964.80938416423</v>
      </c>
      <c r="I99" s="63">
        <v>403690.88811995386</v>
      </c>
      <c r="J99" s="63">
        <v>143678.16091954024</v>
      </c>
      <c r="K99" s="63">
        <v>200000</v>
      </c>
      <c r="L99" s="63">
        <v>219941.34897360706</v>
      </c>
      <c r="M99" s="63">
        <v>6179775.2808988765</v>
      </c>
      <c r="N99" s="63">
        <v>190615.83577712611</v>
      </c>
      <c r="O99" s="63">
        <v>1724137.9310344828</v>
      </c>
      <c r="P99" s="63">
        <v>175953.07917888564</v>
      </c>
      <c r="Q99" s="63">
        <v>11181447.950122414</v>
      </c>
      <c r="R99" s="63">
        <v>2124475.1105232588</v>
      </c>
      <c r="S99" s="63">
        <v>13305923.060645673</v>
      </c>
    </row>
    <row r="100" spans="1:19" ht="15.75" customHeight="1" x14ac:dyDescent="0.25">
      <c r="A100" s="64" t="s">
        <v>112</v>
      </c>
      <c r="B100" s="62">
        <v>1</v>
      </c>
      <c r="C100" s="63">
        <v>865942.81524926692</v>
      </c>
      <c r="D100" s="63">
        <v>410557.1847507332</v>
      </c>
      <c r="E100" s="63">
        <v>439882.69794721412</v>
      </c>
      <c r="F100" s="63">
        <v>58651.026392961881</v>
      </c>
      <c r="G100" s="63">
        <v>36656.891495601179</v>
      </c>
      <c r="H100" s="63">
        <v>131964.80938416423</v>
      </c>
      <c r="I100" s="63">
        <v>403690.88811995386</v>
      </c>
      <c r="J100" s="63">
        <v>143678.16091954024</v>
      </c>
      <c r="K100" s="63">
        <v>200000</v>
      </c>
      <c r="L100" s="63">
        <v>219941.34897360706</v>
      </c>
      <c r="M100" s="63">
        <v>6179775.2808988765</v>
      </c>
      <c r="N100" s="63">
        <v>190615.83577712611</v>
      </c>
      <c r="O100" s="63">
        <v>1724137.9310344828</v>
      </c>
      <c r="P100" s="63">
        <v>175953.07917888564</v>
      </c>
      <c r="Q100" s="63">
        <v>11181447.950122414</v>
      </c>
      <c r="R100" s="63">
        <v>2124475.1105232588</v>
      </c>
      <c r="S100" s="63">
        <v>13305923.060645673</v>
      </c>
    </row>
    <row r="101" spans="1:19" ht="15.75" customHeight="1" x14ac:dyDescent="0.25">
      <c r="A101" s="64" t="s">
        <v>113</v>
      </c>
      <c r="B101" s="62">
        <v>1</v>
      </c>
      <c r="C101" s="63">
        <v>865942.81524926692</v>
      </c>
      <c r="D101" s="63">
        <v>410557.1847507332</v>
      </c>
      <c r="E101" s="63">
        <v>439882.69794721412</v>
      </c>
      <c r="F101" s="63">
        <v>58651.026392961881</v>
      </c>
      <c r="G101" s="63">
        <v>36656.891495601179</v>
      </c>
      <c r="H101" s="63">
        <v>131964.80938416423</v>
      </c>
      <c r="I101" s="63">
        <v>403690.88811995386</v>
      </c>
      <c r="J101" s="63">
        <v>143678.16091954024</v>
      </c>
      <c r="K101" s="63">
        <v>200000</v>
      </c>
      <c r="L101" s="63">
        <v>219941.34897360706</v>
      </c>
      <c r="M101" s="63">
        <v>6179775.2808988765</v>
      </c>
      <c r="N101" s="63">
        <v>190615.83577712611</v>
      </c>
      <c r="O101" s="63">
        <v>1724137.9310344828</v>
      </c>
      <c r="P101" s="63">
        <v>175953.07917888564</v>
      </c>
      <c r="Q101" s="63">
        <v>11181447.950122414</v>
      </c>
      <c r="R101" s="63">
        <v>2124475.1105232588</v>
      </c>
      <c r="S101" s="63">
        <v>13305923.060645673</v>
      </c>
    </row>
    <row r="102" spans="1:19" ht="15.75" customHeight="1" x14ac:dyDescent="0.25">
      <c r="A102" s="64" t="s">
        <v>114</v>
      </c>
      <c r="B102" s="62">
        <v>1</v>
      </c>
      <c r="C102" s="63">
        <v>865942.81524926692</v>
      </c>
      <c r="D102" s="63">
        <v>410557.1847507332</v>
      </c>
      <c r="E102" s="63">
        <v>439882.69794721412</v>
      </c>
      <c r="F102" s="63">
        <v>58651.026392961881</v>
      </c>
      <c r="G102" s="63">
        <v>36656.891495601179</v>
      </c>
      <c r="H102" s="63">
        <v>131964.80938416423</v>
      </c>
      <c r="I102" s="63">
        <v>403690.88811995386</v>
      </c>
      <c r="J102" s="63">
        <v>143678.16091954024</v>
      </c>
      <c r="K102" s="63">
        <v>200000</v>
      </c>
      <c r="L102" s="63">
        <v>219941.34897360706</v>
      </c>
      <c r="M102" s="63">
        <v>6179775.2808988765</v>
      </c>
      <c r="N102" s="63">
        <v>190615.83577712611</v>
      </c>
      <c r="O102" s="63">
        <v>1724137.9310344828</v>
      </c>
      <c r="P102" s="63">
        <v>175953.07917888564</v>
      </c>
      <c r="Q102" s="63">
        <v>11181447.950122414</v>
      </c>
      <c r="R102" s="63">
        <v>2124475.1105232588</v>
      </c>
      <c r="S102" s="63">
        <v>13305923.060645673</v>
      </c>
    </row>
    <row r="103" spans="1:19" ht="15.75" customHeight="1" x14ac:dyDescent="0.25">
      <c r="A103" s="64" t="s">
        <v>115</v>
      </c>
      <c r="B103" s="62">
        <v>1</v>
      </c>
      <c r="C103" s="63">
        <v>865942.81524926692</v>
      </c>
      <c r="D103" s="63">
        <v>410557.1847507332</v>
      </c>
      <c r="E103" s="63">
        <v>439882.69794721412</v>
      </c>
      <c r="F103" s="63">
        <v>58651.026392961881</v>
      </c>
      <c r="G103" s="63">
        <v>36656.891495601179</v>
      </c>
      <c r="H103" s="63">
        <v>131964.80938416423</v>
      </c>
      <c r="I103" s="63">
        <v>403690.88811995386</v>
      </c>
      <c r="J103" s="63">
        <v>143678.16091954024</v>
      </c>
      <c r="K103" s="63">
        <v>200000</v>
      </c>
      <c r="L103" s="63">
        <v>219941.34897360706</v>
      </c>
      <c r="M103" s="63">
        <v>6179775.2808988765</v>
      </c>
      <c r="N103" s="63">
        <v>190615.83577712611</v>
      </c>
      <c r="O103" s="63">
        <v>1724137.9310344828</v>
      </c>
      <c r="P103" s="63">
        <v>175953.07917888564</v>
      </c>
      <c r="Q103" s="63">
        <v>11181447.950122414</v>
      </c>
      <c r="R103" s="63">
        <v>2124475.1105232588</v>
      </c>
      <c r="S103" s="63">
        <v>13305923.060645673</v>
      </c>
    </row>
    <row r="104" spans="1:19" ht="15.75" customHeight="1" x14ac:dyDescent="0.25">
      <c r="A104" s="64" t="s">
        <v>116</v>
      </c>
      <c r="B104" s="62">
        <v>1</v>
      </c>
      <c r="C104" s="63">
        <v>865942.81524926692</v>
      </c>
      <c r="D104" s="63">
        <v>410557.1847507332</v>
      </c>
      <c r="E104" s="63">
        <v>439882.69794721412</v>
      </c>
      <c r="F104" s="63">
        <v>58651.026392961881</v>
      </c>
      <c r="G104" s="63">
        <v>36656.891495601179</v>
      </c>
      <c r="H104" s="63">
        <v>131964.80938416423</v>
      </c>
      <c r="I104" s="63">
        <v>403690.88811995386</v>
      </c>
      <c r="J104" s="63">
        <v>143678.16091954024</v>
      </c>
      <c r="K104" s="63">
        <v>200000</v>
      </c>
      <c r="L104" s="63">
        <v>219941.34897360706</v>
      </c>
      <c r="M104" s="63">
        <v>6179775.2808988765</v>
      </c>
      <c r="N104" s="63">
        <v>190615.83577712611</v>
      </c>
      <c r="O104" s="63">
        <v>1724137.9310344828</v>
      </c>
      <c r="P104" s="63">
        <v>175953.07917888564</v>
      </c>
      <c r="Q104" s="63">
        <v>11181447.950122414</v>
      </c>
      <c r="R104" s="63">
        <v>2124475.1105232588</v>
      </c>
      <c r="S104" s="63">
        <v>13305923.060645673</v>
      </c>
    </row>
    <row r="105" spans="1:19" ht="15.75" customHeight="1" x14ac:dyDescent="0.25">
      <c r="A105" s="64" t="s">
        <v>117</v>
      </c>
      <c r="B105" s="62">
        <v>1</v>
      </c>
      <c r="C105" s="63">
        <v>865942.81524926692</v>
      </c>
      <c r="D105" s="63">
        <v>410557.1847507332</v>
      </c>
      <c r="E105" s="63">
        <v>439882.69794721412</v>
      </c>
      <c r="F105" s="63">
        <v>58651.026392961881</v>
      </c>
      <c r="G105" s="63">
        <v>36656.891495601179</v>
      </c>
      <c r="H105" s="63">
        <v>131964.80938416423</v>
      </c>
      <c r="I105" s="63">
        <v>403690.88811995386</v>
      </c>
      <c r="J105" s="63">
        <v>143678.16091954024</v>
      </c>
      <c r="K105" s="63">
        <v>200000</v>
      </c>
      <c r="L105" s="63">
        <v>219941.34897360706</v>
      </c>
      <c r="M105" s="63">
        <v>6179775.2808988765</v>
      </c>
      <c r="N105" s="63">
        <v>190615.83577712611</v>
      </c>
      <c r="O105" s="63">
        <v>1724137.9310344828</v>
      </c>
      <c r="P105" s="63">
        <v>175953.07917888564</v>
      </c>
      <c r="Q105" s="63">
        <v>11181447.950122414</v>
      </c>
      <c r="R105" s="63">
        <v>2124475.1105232588</v>
      </c>
      <c r="S105" s="63">
        <v>13305923.060645673</v>
      </c>
    </row>
    <row r="106" spans="1:19" ht="15.75" customHeight="1" x14ac:dyDescent="0.25">
      <c r="A106" s="64" t="s">
        <v>118</v>
      </c>
      <c r="B106" s="62">
        <v>1</v>
      </c>
      <c r="C106" s="63">
        <v>865942.81524926692</v>
      </c>
      <c r="D106" s="63">
        <v>410557.1847507332</v>
      </c>
      <c r="E106" s="63">
        <v>439882.69794721412</v>
      </c>
      <c r="F106" s="63">
        <v>58651.026392961881</v>
      </c>
      <c r="G106" s="63">
        <v>36656.891495601179</v>
      </c>
      <c r="H106" s="63">
        <v>131964.80938416423</v>
      </c>
      <c r="I106" s="63">
        <v>403690.88811995386</v>
      </c>
      <c r="J106" s="63">
        <v>143678.16091954024</v>
      </c>
      <c r="K106" s="63">
        <v>200000</v>
      </c>
      <c r="L106" s="63">
        <v>219941.34897360706</v>
      </c>
      <c r="M106" s="63">
        <v>6179775.2808988765</v>
      </c>
      <c r="N106" s="63">
        <v>190615.83577712611</v>
      </c>
      <c r="O106" s="63">
        <v>1724137.9310344828</v>
      </c>
      <c r="P106" s="63">
        <v>175953.07917888564</v>
      </c>
      <c r="Q106" s="63">
        <v>11181447.950122414</v>
      </c>
      <c r="R106" s="63">
        <v>2124475.1105232588</v>
      </c>
      <c r="S106" s="63">
        <v>13305923.060645673</v>
      </c>
    </row>
    <row r="107" spans="1:19" ht="15.75" customHeight="1" x14ac:dyDescent="0.25">
      <c r="A107" s="64" t="s">
        <v>119</v>
      </c>
      <c r="B107" s="62">
        <v>1</v>
      </c>
      <c r="C107" s="63">
        <v>865942.81524926692</v>
      </c>
      <c r="D107" s="63">
        <v>410557.1847507332</v>
      </c>
      <c r="E107" s="63">
        <v>439882.69794721412</v>
      </c>
      <c r="F107" s="63">
        <v>58651.026392961881</v>
      </c>
      <c r="G107" s="63">
        <v>36656.891495601179</v>
      </c>
      <c r="H107" s="63">
        <v>131964.80938416423</v>
      </c>
      <c r="I107" s="63">
        <v>403690.88811995386</v>
      </c>
      <c r="J107" s="63">
        <v>143678.16091954024</v>
      </c>
      <c r="K107" s="63">
        <v>200000</v>
      </c>
      <c r="L107" s="63">
        <v>219941.34897360706</v>
      </c>
      <c r="M107" s="63">
        <v>6179775.2808988765</v>
      </c>
      <c r="N107" s="63">
        <v>190615.83577712611</v>
      </c>
      <c r="O107" s="63">
        <v>1724137.9310344828</v>
      </c>
      <c r="P107" s="63">
        <v>175953.07917888564</v>
      </c>
      <c r="Q107" s="63">
        <v>11181447.950122414</v>
      </c>
      <c r="R107" s="63">
        <v>2124475.1105232588</v>
      </c>
      <c r="S107" s="63">
        <v>13305923.060645673</v>
      </c>
    </row>
    <row r="108" spans="1:19" ht="15.75" customHeight="1" x14ac:dyDescent="0.25">
      <c r="A108" s="64" t="s">
        <v>120</v>
      </c>
      <c r="B108" s="62">
        <v>1</v>
      </c>
      <c r="C108" s="63">
        <v>865942.81524926692</v>
      </c>
      <c r="D108" s="63">
        <v>410557.1847507332</v>
      </c>
      <c r="E108" s="63">
        <v>439882.69794721412</v>
      </c>
      <c r="F108" s="63">
        <v>58651.026392961881</v>
      </c>
      <c r="G108" s="63">
        <v>36656.891495601179</v>
      </c>
      <c r="H108" s="63">
        <v>131964.80938416423</v>
      </c>
      <c r="I108" s="63">
        <v>403690.88811995386</v>
      </c>
      <c r="J108" s="63">
        <v>143678.16091954024</v>
      </c>
      <c r="K108" s="63">
        <v>200000</v>
      </c>
      <c r="L108" s="63">
        <v>219941.34897360706</v>
      </c>
      <c r="M108" s="63">
        <v>6179775.2808988765</v>
      </c>
      <c r="N108" s="63">
        <v>190615.83577712611</v>
      </c>
      <c r="O108" s="63">
        <v>1724137.9310344828</v>
      </c>
      <c r="P108" s="63">
        <v>175953.07917888564</v>
      </c>
      <c r="Q108" s="63">
        <v>11181447.950122414</v>
      </c>
      <c r="R108" s="63">
        <v>2124475.1105232588</v>
      </c>
      <c r="S108" s="63">
        <v>13305923.060645673</v>
      </c>
    </row>
    <row r="109" spans="1:19" ht="15.75" customHeight="1" x14ac:dyDescent="0.25">
      <c r="A109" s="64" t="s">
        <v>121</v>
      </c>
      <c r="B109" s="62">
        <v>1</v>
      </c>
      <c r="C109" s="63">
        <v>865942.81524926692</v>
      </c>
      <c r="D109" s="63">
        <v>410557.1847507332</v>
      </c>
      <c r="E109" s="63">
        <v>439882.69794721412</v>
      </c>
      <c r="F109" s="63">
        <v>58651.026392961881</v>
      </c>
      <c r="G109" s="63">
        <v>36656.891495601179</v>
      </c>
      <c r="H109" s="63">
        <v>131964.80938416423</v>
      </c>
      <c r="I109" s="63">
        <v>403690.88811995386</v>
      </c>
      <c r="J109" s="63">
        <v>143678.16091954024</v>
      </c>
      <c r="K109" s="63">
        <v>200000</v>
      </c>
      <c r="L109" s="63">
        <v>219941.34897360706</v>
      </c>
      <c r="M109" s="63">
        <v>6179775.2808988765</v>
      </c>
      <c r="N109" s="63">
        <v>190615.83577712611</v>
      </c>
      <c r="O109" s="63">
        <v>1724137.9310344828</v>
      </c>
      <c r="P109" s="63">
        <v>175953.07917888564</v>
      </c>
      <c r="Q109" s="63">
        <v>11181447.950122414</v>
      </c>
      <c r="R109" s="63">
        <v>2124475.1105232588</v>
      </c>
      <c r="S109" s="63">
        <v>13305923.060645673</v>
      </c>
    </row>
    <row r="110" spans="1:19" ht="15.75" customHeight="1" x14ac:dyDescent="0.25">
      <c r="A110" s="64" t="s">
        <v>122</v>
      </c>
      <c r="B110" s="62">
        <v>1</v>
      </c>
      <c r="C110" s="63">
        <v>865942.81524926692</v>
      </c>
      <c r="D110" s="63">
        <v>410557.1847507332</v>
      </c>
      <c r="E110" s="63">
        <v>439882.69794721412</v>
      </c>
      <c r="F110" s="63">
        <v>58651.026392961881</v>
      </c>
      <c r="G110" s="63">
        <v>36656.891495601179</v>
      </c>
      <c r="H110" s="63">
        <v>131964.80938416423</v>
      </c>
      <c r="I110" s="63">
        <v>403690.88811995386</v>
      </c>
      <c r="J110" s="63">
        <v>143678.16091954024</v>
      </c>
      <c r="K110" s="63">
        <v>200000</v>
      </c>
      <c r="L110" s="63">
        <v>219941.34897360706</v>
      </c>
      <c r="M110" s="63">
        <v>6179775.2808988765</v>
      </c>
      <c r="N110" s="63">
        <v>190615.83577712611</v>
      </c>
      <c r="O110" s="63">
        <v>1724137.9310344828</v>
      </c>
      <c r="P110" s="63">
        <v>175953.07917888564</v>
      </c>
      <c r="Q110" s="63">
        <v>11181447.950122414</v>
      </c>
      <c r="R110" s="63">
        <v>2124475.1105232588</v>
      </c>
      <c r="S110" s="63">
        <v>13305923.060645673</v>
      </c>
    </row>
    <row r="111" spans="1:19" ht="15.75" customHeight="1" x14ac:dyDescent="0.25">
      <c r="A111" s="64" t="s">
        <v>123</v>
      </c>
      <c r="B111" s="62">
        <v>1</v>
      </c>
      <c r="C111" s="63">
        <v>865942.81524926692</v>
      </c>
      <c r="D111" s="63">
        <v>410557.1847507332</v>
      </c>
      <c r="E111" s="63">
        <v>439882.69794721412</v>
      </c>
      <c r="F111" s="63">
        <v>58651.026392961881</v>
      </c>
      <c r="G111" s="63">
        <v>36656.891495601179</v>
      </c>
      <c r="H111" s="63">
        <v>131964.80938416423</v>
      </c>
      <c r="I111" s="63">
        <v>403690.88811995386</v>
      </c>
      <c r="J111" s="63">
        <v>143678.16091954024</v>
      </c>
      <c r="K111" s="63">
        <v>200000</v>
      </c>
      <c r="L111" s="63">
        <v>219941.34897360706</v>
      </c>
      <c r="M111" s="63">
        <v>6179775.2808988765</v>
      </c>
      <c r="N111" s="63">
        <v>190615.83577712611</v>
      </c>
      <c r="O111" s="63">
        <v>1724137.9310344828</v>
      </c>
      <c r="P111" s="63">
        <v>175953.07917888564</v>
      </c>
      <c r="Q111" s="63">
        <v>11181447.950122414</v>
      </c>
      <c r="R111" s="63">
        <v>2124475.1105232588</v>
      </c>
      <c r="S111" s="63">
        <v>13305923.060645673</v>
      </c>
    </row>
    <row r="112" spans="1:19" ht="15.75" customHeight="1" x14ac:dyDescent="0.25">
      <c r="A112" s="64" t="s">
        <v>124</v>
      </c>
      <c r="B112" s="62">
        <v>1</v>
      </c>
      <c r="C112" s="63">
        <v>865942.81524926692</v>
      </c>
      <c r="D112" s="63">
        <v>410557.1847507332</v>
      </c>
      <c r="E112" s="63">
        <v>439882.69794721412</v>
      </c>
      <c r="F112" s="63">
        <v>58651.026392961881</v>
      </c>
      <c r="G112" s="63">
        <v>36656.891495601179</v>
      </c>
      <c r="H112" s="63">
        <v>131964.80938416423</v>
      </c>
      <c r="I112" s="63">
        <v>403690.88811995386</v>
      </c>
      <c r="J112" s="63">
        <v>143678.16091954024</v>
      </c>
      <c r="K112" s="63">
        <v>200000</v>
      </c>
      <c r="L112" s="63">
        <v>219941.34897360706</v>
      </c>
      <c r="M112" s="63">
        <v>6179775.2808988765</v>
      </c>
      <c r="N112" s="63">
        <v>190615.83577712611</v>
      </c>
      <c r="O112" s="63">
        <v>1724137.9310344828</v>
      </c>
      <c r="P112" s="63">
        <v>175953.07917888564</v>
      </c>
      <c r="Q112" s="63">
        <v>11181447.950122414</v>
      </c>
      <c r="R112" s="63">
        <v>2124475.1105232588</v>
      </c>
      <c r="S112" s="63">
        <v>13305923.060645673</v>
      </c>
    </row>
    <row r="113" spans="1:19" ht="15.75" customHeight="1" x14ac:dyDescent="0.25">
      <c r="A113" s="64" t="s">
        <v>125</v>
      </c>
      <c r="B113" s="62">
        <v>1</v>
      </c>
      <c r="C113" s="63">
        <v>865942.81524926692</v>
      </c>
      <c r="D113" s="63">
        <v>410557.1847507332</v>
      </c>
      <c r="E113" s="63">
        <v>439882.69794721412</v>
      </c>
      <c r="F113" s="63">
        <v>58651.026392961881</v>
      </c>
      <c r="G113" s="63">
        <v>36656.891495601179</v>
      </c>
      <c r="H113" s="63">
        <v>131964.80938416423</v>
      </c>
      <c r="I113" s="63">
        <v>403690.88811995386</v>
      </c>
      <c r="J113" s="63">
        <v>143678.16091954024</v>
      </c>
      <c r="K113" s="63">
        <v>200000</v>
      </c>
      <c r="L113" s="63">
        <v>219941.34897360706</v>
      </c>
      <c r="M113" s="63">
        <v>6179775.2808988765</v>
      </c>
      <c r="N113" s="63">
        <v>190615.83577712611</v>
      </c>
      <c r="O113" s="63">
        <v>1724137.9310344828</v>
      </c>
      <c r="P113" s="63">
        <v>175953.07917888564</v>
      </c>
      <c r="Q113" s="63">
        <v>11181447.950122414</v>
      </c>
      <c r="R113" s="63">
        <v>2124475.1105232588</v>
      </c>
      <c r="S113" s="63">
        <v>13305923.060645673</v>
      </c>
    </row>
    <row r="114" spans="1:19" ht="15.75" customHeight="1" x14ac:dyDescent="0.25">
      <c r="A114" s="64" t="s">
        <v>126</v>
      </c>
      <c r="B114" s="62">
        <v>1</v>
      </c>
      <c r="C114" s="63">
        <v>865942.81524926692</v>
      </c>
      <c r="D114" s="63">
        <v>410557.1847507332</v>
      </c>
      <c r="E114" s="63">
        <v>439882.69794721412</v>
      </c>
      <c r="F114" s="63">
        <v>58651.026392961881</v>
      </c>
      <c r="G114" s="63">
        <v>36656.891495601179</v>
      </c>
      <c r="H114" s="63">
        <v>131964.80938416423</v>
      </c>
      <c r="I114" s="63">
        <v>403690.88811995386</v>
      </c>
      <c r="J114" s="63">
        <v>143678.16091954024</v>
      </c>
      <c r="K114" s="63">
        <v>200000</v>
      </c>
      <c r="L114" s="63">
        <v>219941.34897360706</v>
      </c>
      <c r="M114" s="63">
        <v>6179775.2808988765</v>
      </c>
      <c r="N114" s="63">
        <v>190615.83577712611</v>
      </c>
      <c r="O114" s="63">
        <v>1724137.9310344828</v>
      </c>
      <c r="P114" s="63">
        <v>175953.07917888564</v>
      </c>
      <c r="Q114" s="63">
        <v>11181447.950122414</v>
      </c>
      <c r="R114" s="63">
        <v>2124475.1105232588</v>
      </c>
      <c r="S114" s="63">
        <v>13305923.060645673</v>
      </c>
    </row>
    <row r="115" spans="1:19" ht="15.75" customHeight="1" x14ac:dyDescent="0.25">
      <c r="A115" s="64" t="s">
        <v>127</v>
      </c>
      <c r="B115" s="62">
        <v>1</v>
      </c>
      <c r="C115" s="63">
        <v>865942.81524926692</v>
      </c>
      <c r="D115" s="63">
        <v>410557.1847507332</v>
      </c>
      <c r="E115" s="63">
        <v>439882.69794721412</v>
      </c>
      <c r="F115" s="63">
        <v>58651.026392961881</v>
      </c>
      <c r="G115" s="63">
        <v>36656.891495601179</v>
      </c>
      <c r="H115" s="63">
        <v>131964.80938416423</v>
      </c>
      <c r="I115" s="63">
        <v>403690.88811995386</v>
      </c>
      <c r="J115" s="63">
        <v>143678.16091954024</v>
      </c>
      <c r="K115" s="63">
        <v>200000</v>
      </c>
      <c r="L115" s="63">
        <v>219941.34897360706</v>
      </c>
      <c r="M115" s="63">
        <v>6179775.2808988765</v>
      </c>
      <c r="N115" s="63">
        <v>190615.83577712611</v>
      </c>
      <c r="O115" s="63">
        <v>1724137.9310344828</v>
      </c>
      <c r="P115" s="63">
        <v>175953.07917888564</v>
      </c>
      <c r="Q115" s="63">
        <v>11181447.950122414</v>
      </c>
      <c r="R115" s="63">
        <v>2124475.1105232588</v>
      </c>
      <c r="S115" s="63">
        <v>13305923.060645673</v>
      </c>
    </row>
    <row r="116" spans="1:19" ht="15.75" customHeight="1" x14ac:dyDescent="0.25">
      <c r="A116" s="64" t="s">
        <v>128</v>
      </c>
      <c r="B116" s="62">
        <v>1</v>
      </c>
      <c r="C116" s="63">
        <v>865942.81524926692</v>
      </c>
      <c r="D116" s="63">
        <v>410557.1847507332</v>
      </c>
      <c r="E116" s="63">
        <v>439882.69794721412</v>
      </c>
      <c r="F116" s="63">
        <v>58651.026392961881</v>
      </c>
      <c r="G116" s="63">
        <v>36656.891495601179</v>
      </c>
      <c r="H116" s="63">
        <v>131964.80938416423</v>
      </c>
      <c r="I116" s="63">
        <v>403690.88811995386</v>
      </c>
      <c r="J116" s="63">
        <v>143678.16091954024</v>
      </c>
      <c r="K116" s="63">
        <v>200000</v>
      </c>
      <c r="L116" s="63">
        <v>219941.34897360706</v>
      </c>
      <c r="M116" s="63">
        <v>6179775.2808988765</v>
      </c>
      <c r="N116" s="63">
        <v>190615.83577712611</v>
      </c>
      <c r="O116" s="63">
        <v>1724137.9310344828</v>
      </c>
      <c r="P116" s="63">
        <v>175953.07917888564</v>
      </c>
      <c r="Q116" s="63">
        <v>11181447.950122414</v>
      </c>
      <c r="R116" s="63">
        <v>2124475.1105232588</v>
      </c>
      <c r="S116" s="63">
        <v>13305923.060645673</v>
      </c>
    </row>
    <row r="117" spans="1:19" ht="15.75" customHeight="1" x14ac:dyDescent="0.25">
      <c r="A117" s="64" t="s">
        <v>129</v>
      </c>
      <c r="B117" s="62">
        <v>1</v>
      </c>
      <c r="C117" s="63">
        <v>865942.81524926692</v>
      </c>
      <c r="D117" s="63">
        <v>410557.1847507332</v>
      </c>
      <c r="E117" s="63">
        <v>439882.69794721412</v>
      </c>
      <c r="F117" s="63">
        <v>58651.026392961881</v>
      </c>
      <c r="G117" s="63">
        <v>36656.891495601179</v>
      </c>
      <c r="H117" s="63">
        <v>131964.80938416423</v>
      </c>
      <c r="I117" s="63">
        <v>403690.88811995386</v>
      </c>
      <c r="J117" s="63">
        <v>143678.16091954024</v>
      </c>
      <c r="K117" s="63">
        <v>200000</v>
      </c>
      <c r="L117" s="63">
        <v>219941.34897360706</v>
      </c>
      <c r="M117" s="63">
        <v>6179775.2808988765</v>
      </c>
      <c r="N117" s="63">
        <v>190615.83577712611</v>
      </c>
      <c r="O117" s="63">
        <v>1724137.9310344828</v>
      </c>
      <c r="P117" s="63">
        <v>175953.07917888564</v>
      </c>
      <c r="Q117" s="63">
        <v>11181447.950122414</v>
      </c>
      <c r="R117" s="63">
        <v>2124475.1105232588</v>
      </c>
      <c r="S117" s="63">
        <v>13305923.060645673</v>
      </c>
    </row>
    <row r="118" spans="1:19" ht="15.75" customHeight="1" x14ac:dyDescent="0.25">
      <c r="A118" s="64" t="s">
        <v>130</v>
      </c>
      <c r="B118" s="62">
        <v>1</v>
      </c>
      <c r="C118" s="63">
        <v>865942.81524926692</v>
      </c>
      <c r="D118" s="63">
        <v>410557.1847507332</v>
      </c>
      <c r="E118" s="63">
        <v>439882.69794721412</v>
      </c>
      <c r="F118" s="63">
        <v>58651.026392961881</v>
      </c>
      <c r="G118" s="63">
        <v>36656.891495601179</v>
      </c>
      <c r="H118" s="63">
        <v>131964.80938416423</v>
      </c>
      <c r="I118" s="63">
        <v>403690.88811995386</v>
      </c>
      <c r="J118" s="63">
        <v>143678.16091954024</v>
      </c>
      <c r="K118" s="63">
        <v>200000</v>
      </c>
      <c r="L118" s="63">
        <v>219941.34897360706</v>
      </c>
      <c r="M118" s="63">
        <v>6179775.2808988765</v>
      </c>
      <c r="N118" s="63">
        <v>190615.83577712611</v>
      </c>
      <c r="O118" s="63">
        <v>1724137.9310344828</v>
      </c>
      <c r="P118" s="63">
        <v>175953.07917888564</v>
      </c>
      <c r="Q118" s="63">
        <v>11181447.950122414</v>
      </c>
      <c r="R118" s="63">
        <v>2124475.1105232588</v>
      </c>
      <c r="S118" s="63">
        <v>13305923.060645673</v>
      </c>
    </row>
    <row r="119" spans="1:19" ht="15.75" customHeight="1" x14ac:dyDescent="0.25">
      <c r="A119" s="64" t="s">
        <v>131</v>
      </c>
      <c r="B119" s="62">
        <v>1</v>
      </c>
      <c r="C119" s="63">
        <v>865942.81524926692</v>
      </c>
      <c r="D119" s="63">
        <v>410557.1847507332</v>
      </c>
      <c r="E119" s="63">
        <v>439882.69794721412</v>
      </c>
      <c r="F119" s="63">
        <v>58651.026392961881</v>
      </c>
      <c r="G119" s="63">
        <v>36656.891495601179</v>
      </c>
      <c r="H119" s="63">
        <v>131964.80938416423</v>
      </c>
      <c r="I119" s="63">
        <v>403690.88811995386</v>
      </c>
      <c r="J119" s="63">
        <v>143678.16091954024</v>
      </c>
      <c r="K119" s="63">
        <v>200000</v>
      </c>
      <c r="L119" s="63">
        <v>219941.34897360706</v>
      </c>
      <c r="M119" s="63">
        <v>6179775.2808988765</v>
      </c>
      <c r="N119" s="63">
        <v>190615.83577712611</v>
      </c>
      <c r="O119" s="63">
        <v>1724137.9310344828</v>
      </c>
      <c r="P119" s="63">
        <v>175953.07917888564</v>
      </c>
      <c r="Q119" s="63">
        <v>11181447.950122414</v>
      </c>
      <c r="R119" s="63">
        <v>2124475.1105232588</v>
      </c>
      <c r="S119" s="63">
        <v>13305923.060645673</v>
      </c>
    </row>
    <row r="120" spans="1:19" ht="15.75" customHeight="1" x14ac:dyDescent="0.25">
      <c r="A120" s="64" t="s">
        <v>132</v>
      </c>
      <c r="B120" s="62">
        <v>1</v>
      </c>
      <c r="C120" s="63">
        <v>865942.81524926692</v>
      </c>
      <c r="D120" s="63">
        <v>410557.1847507332</v>
      </c>
      <c r="E120" s="63">
        <v>439882.69794721412</v>
      </c>
      <c r="F120" s="63">
        <v>58651.026392961881</v>
      </c>
      <c r="G120" s="63">
        <v>36656.891495601179</v>
      </c>
      <c r="H120" s="63">
        <v>131964.80938416423</v>
      </c>
      <c r="I120" s="63">
        <v>403690.88811995386</v>
      </c>
      <c r="J120" s="63">
        <v>143678.16091954024</v>
      </c>
      <c r="K120" s="63">
        <v>200000</v>
      </c>
      <c r="L120" s="63">
        <v>219941.34897360706</v>
      </c>
      <c r="M120" s="63">
        <v>6179775.2808988765</v>
      </c>
      <c r="N120" s="63">
        <v>190615.83577712611</v>
      </c>
      <c r="O120" s="63">
        <v>1724137.9310344828</v>
      </c>
      <c r="P120" s="63">
        <v>175953.07917888564</v>
      </c>
      <c r="Q120" s="63">
        <v>11181447.950122414</v>
      </c>
      <c r="R120" s="63">
        <v>2124475.1105232588</v>
      </c>
      <c r="S120" s="63">
        <v>13305923.060645673</v>
      </c>
    </row>
    <row r="121" spans="1:19" ht="15.75" customHeight="1" x14ac:dyDescent="0.25">
      <c r="A121" s="64" t="s">
        <v>133</v>
      </c>
      <c r="B121" s="62">
        <v>1</v>
      </c>
      <c r="C121" s="63">
        <v>865942.81524926692</v>
      </c>
      <c r="D121" s="63">
        <v>410557.1847507332</v>
      </c>
      <c r="E121" s="63">
        <v>439882.69794721412</v>
      </c>
      <c r="F121" s="63">
        <v>58651.026392961881</v>
      </c>
      <c r="G121" s="63">
        <v>36656.891495601179</v>
      </c>
      <c r="H121" s="63">
        <v>131964.80938416423</v>
      </c>
      <c r="I121" s="63">
        <v>403690.88811995386</v>
      </c>
      <c r="J121" s="63">
        <v>143678.16091954024</v>
      </c>
      <c r="K121" s="63">
        <v>200000</v>
      </c>
      <c r="L121" s="63">
        <v>219941.34897360706</v>
      </c>
      <c r="M121" s="63">
        <v>6179775.2808988765</v>
      </c>
      <c r="N121" s="63">
        <v>190615.83577712611</v>
      </c>
      <c r="O121" s="63">
        <v>1724137.9310344828</v>
      </c>
      <c r="P121" s="63">
        <v>175953.07917888564</v>
      </c>
      <c r="Q121" s="63">
        <v>11181447.950122414</v>
      </c>
      <c r="R121" s="63">
        <v>2124475.1105232588</v>
      </c>
      <c r="S121" s="63">
        <v>13305923.060645673</v>
      </c>
    </row>
    <row r="122" spans="1:19" ht="15.75" customHeight="1" x14ac:dyDescent="0.25">
      <c r="A122" s="64" t="s">
        <v>134</v>
      </c>
      <c r="B122" s="62">
        <v>1</v>
      </c>
      <c r="C122" s="63">
        <v>865942.81524926692</v>
      </c>
      <c r="D122" s="63">
        <v>410557.1847507332</v>
      </c>
      <c r="E122" s="63">
        <v>439882.69794721412</v>
      </c>
      <c r="F122" s="63">
        <v>58651.026392961881</v>
      </c>
      <c r="G122" s="63">
        <v>36656.891495601179</v>
      </c>
      <c r="H122" s="63">
        <v>131964.80938416423</v>
      </c>
      <c r="I122" s="63">
        <v>403690.88811995386</v>
      </c>
      <c r="J122" s="63">
        <v>143678.16091954024</v>
      </c>
      <c r="K122" s="63">
        <v>200000</v>
      </c>
      <c r="L122" s="63">
        <v>219941.34897360706</v>
      </c>
      <c r="M122" s="63">
        <v>6179775.2808988765</v>
      </c>
      <c r="N122" s="63">
        <v>190615.83577712611</v>
      </c>
      <c r="O122" s="63">
        <v>1724137.9310344828</v>
      </c>
      <c r="P122" s="63">
        <v>175953.07917888564</v>
      </c>
      <c r="Q122" s="63">
        <v>11181447.950122414</v>
      </c>
      <c r="R122" s="63">
        <v>2124475.1105232588</v>
      </c>
      <c r="S122" s="63">
        <v>13305923.060645673</v>
      </c>
    </row>
    <row r="123" spans="1:19" ht="15.75" customHeight="1" x14ac:dyDescent="0.25">
      <c r="A123" s="64" t="s">
        <v>135</v>
      </c>
      <c r="B123" s="62">
        <v>1</v>
      </c>
      <c r="C123" s="63">
        <v>865942.81524926692</v>
      </c>
      <c r="D123" s="63">
        <v>410557.1847507332</v>
      </c>
      <c r="E123" s="63">
        <v>439882.69794721412</v>
      </c>
      <c r="F123" s="63">
        <v>58651.026392961881</v>
      </c>
      <c r="G123" s="63">
        <v>36656.891495601179</v>
      </c>
      <c r="H123" s="63">
        <v>131964.80938416423</v>
      </c>
      <c r="I123" s="63">
        <v>403690.88811995386</v>
      </c>
      <c r="J123" s="63">
        <v>143678.16091954024</v>
      </c>
      <c r="K123" s="63">
        <v>200000</v>
      </c>
      <c r="L123" s="63">
        <v>219941.34897360706</v>
      </c>
      <c r="M123" s="63">
        <v>6179775.2808988765</v>
      </c>
      <c r="N123" s="63">
        <v>190615.83577712611</v>
      </c>
      <c r="O123" s="63">
        <v>1724137.9310344828</v>
      </c>
      <c r="P123" s="63">
        <v>175953.07917888564</v>
      </c>
      <c r="Q123" s="63">
        <v>11181447.950122414</v>
      </c>
      <c r="R123" s="63">
        <v>2124475.1105232588</v>
      </c>
      <c r="S123" s="63">
        <v>13305923.060645673</v>
      </c>
    </row>
    <row r="124" spans="1:19" ht="15.75" customHeight="1" x14ac:dyDescent="0.25">
      <c r="A124" s="64" t="s">
        <v>136</v>
      </c>
      <c r="B124" s="62">
        <v>1</v>
      </c>
      <c r="C124" s="63">
        <v>865942.81524926692</v>
      </c>
      <c r="D124" s="63">
        <v>410557.1847507332</v>
      </c>
      <c r="E124" s="63">
        <v>439882.69794721412</v>
      </c>
      <c r="F124" s="63">
        <v>58651.026392961881</v>
      </c>
      <c r="G124" s="63">
        <v>36656.891495601179</v>
      </c>
      <c r="H124" s="63">
        <v>131964.80938416423</v>
      </c>
      <c r="I124" s="63">
        <v>403690.88811995386</v>
      </c>
      <c r="J124" s="63">
        <v>143678.16091954024</v>
      </c>
      <c r="K124" s="63">
        <v>200000</v>
      </c>
      <c r="L124" s="63">
        <v>219941.34897360706</v>
      </c>
      <c r="M124" s="63">
        <v>6179775.2808988765</v>
      </c>
      <c r="N124" s="63">
        <v>190615.83577712611</v>
      </c>
      <c r="O124" s="63">
        <v>1724137.9310344828</v>
      </c>
      <c r="P124" s="63">
        <v>175953.07917888564</v>
      </c>
      <c r="Q124" s="63">
        <v>11181447.950122414</v>
      </c>
      <c r="R124" s="63">
        <v>2124475.1105232588</v>
      </c>
      <c r="S124" s="63">
        <v>13305923.060645673</v>
      </c>
    </row>
    <row r="125" spans="1:19" ht="15.75" customHeight="1" x14ac:dyDescent="0.25">
      <c r="A125" s="64" t="s">
        <v>137</v>
      </c>
      <c r="B125" s="62">
        <v>1</v>
      </c>
      <c r="C125" s="63">
        <v>865942.81524926692</v>
      </c>
      <c r="D125" s="63">
        <v>410557.1847507332</v>
      </c>
      <c r="E125" s="63">
        <v>439882.69794721412</v>
      </c>
      <c r="F125" s="63">
        <v>58651.026392961881</v>
      </c>
      <c r="G125" s="63">
        <v>36656.891495601179</v>
      </c>
      <c r="H125" s="63">
        <v>131964.80938416423</v>
      </c>
      <c r="I125" s="63">
        <v>403690.88811995386</v>
      </c>
      <c r="J125" s="63">
        <v>143678.16091954024</v>
      </c>
      <c r="K125" s="63">
        <v>200000</v>
      </c>
      <c r="L125" s="63">
        <v>219941.34897360706</v>
      </c>
      <c r="M125" s="63">
        <v>6179775.2808988765</v>
      </c>
      <c r="N125" s="63">
        <v>190615.83577712611</v>
      </c>
      <c r="O125" s="63">
        <v>1724137.9310344828</v>
      </c>
      <c r="P125" s="63">
        <v>175953.07917888564</v>
      </c>
      <c r="Q125" s="63">
        <v>11181447.950122414</v>
      </c>
      <c r="R125" s="63">
        <v>2124475.1105232588</v>
      </c>
      <c r="S125" s="63">
        <v>13305923.060645673</v>
      </c>
    </row>
    <row r="126" spans="1:19" ht="15.75" customHeight="1" x14ac:dyDescent="0.25">
      <c r="A126" s="64" t="s">
        <v>138</v>
      </c>
      <c r="B126" s="62">
        <v>1</v>
      </c>
      <c r="C126" s="63">
        <v>865942.81524926692</v>
      </c>
      <c r="D126" s="63">
        <v>410557.1847507332</v>
      </c>
      <c r="E126" s="63">
        <v>439882.69794721412</v>
      </c>
      <c r="F126" s="63">
        <v>58651.026392961881</v>
      </c>
      <c r="G126" s="63">
        <v>36656.891495601179</v>
      </c>
      <c r="H126" s="63">
        <v>131964.80938416423</v>
      </c>
      <c r="I126" s="63">
        <v>403690.88811995386</v>
      </c>
      <c r="J126" s="63">
        <v>143678.16091954024</v>
      </c>
      <c r="K126" s="63">
        <v>200000</v>
      </c>
      <c r="L126" s="63">
        <v>219941.34897360706</v>
      </c>
      <c r="M126" s="63">
        <v>6179775.2808988765</v>
      </c>
      <c r="N126" s="63">
        <v>190615.83577712611</v>
      </c>
      <c r="O126" s="63">
        <v>1724137.9310344828</v>
      </c>
      <c r="P126" s="63">
        <v>175953.07917888564</v>
      </c>
      <c r="Q126" s="63">
        <v>11181447.950122414</v>
      </c>
      <c r="R126" s="63">
        <v>2124475.1105232588</v>
      </c>
      <c r="S126" s="63">
        <v>13305923.060645673</v>
      </c>
    </row>
    <row r="127" spans="1:19" ht="15.75" customHeight="1" x14ac:dyDescent="0.25">
      <c r="A127" s="64" t="s">
        <v>139</v>
      </c>
      <c r="B127" s="62">
        <v>1</v>
      </c>
      <c r="C127" s="63">
        <v>865942.81524926692</v>
      </c>
      <c r="D127" s="63">
        <v>410557.1847507332</v>
      </c>
      <c r="E127" s="63">
        <v>439882.69794721412</v>
      </c>
      <c r="F127" s="63">
        <v>58651.026392961881</v>
      </c>
      <c r="G127" s="63">
        <v>36656.891495601179</v>
      </c>
      <c r="H127" s="63">
        <v>131964.80938416423</v>
      </c>
      <c r="I127" s="63">
        <v>403690.88811995386</v>
      </c>
      <c r="J127" s="63">
        <v>143678.16091954024</v>
      </c>
      <c r="K127" s="63">
        <v>200000</v>
      </c>
      <c r="L127" s="63">
        <v>219941.34897360706</v>
      </c>
      <c r="M127" s="63">
        <v>6179775.2808988765</v>
      </c>
      <c r="N127" s="63">
        <v>190615.83577712611</v>
      </c>
      <c r="O127" s="63">
        <v>1724137.9310344828</v>
      </c>
      <c r="P127" s="63">
        <v>175953.07917888564</v>
      </c>
      <c r="Q127" s="63">
        <v>11181447.950122414</v>
      </c>
      <c r="R127" s="63">
        <v>2124475.1105232588</v>
      </c>
      <c r="S127" s="63">
        <v>13305923.060645673</v>
      </c>
    </row>
    <row r="128" spans="1:19" ht="15.75" customHeight="1" x14ac:dyDescent="0.25">
      <c r="A128" s="64" t="s">
        <v>140</v>
      </c>
      <c r="B128" s="62">
        <v>1</v>
      </c>
      <c r="C128" s="63">
        <v>865942.81524926692</v>
      </c>
      <c r="D128" s="63">
        <v>410557.1847507332</v>
      </c>
      <c r="E128" s="63">
        <v>439882.69794721412</v>
      </c>
      <c r="F128" s="63">
        <v>58651.026392961881</v>
      </c>
      <c r="G128" s="63">
        <v>36656.891495601179</v>
      </c>
      <c r="H128" s="63">
        <v>131964.80938416423</v>
      </c>
      <c r="I128" s="63">
        <v>403690.88811995386</v>
      </c>
      <c r="J128" s="63">
        <v>143678.16091954024</v>
      </c>
      <c r="K128" s="63">
        <v>200000</v>
      </c>
      <c r="L128" s="63">
        <v>219941.34897360706</v>
      </c>
      <c r="M128" s="63">
        <v>6179775.2808988765</v>
      </c>
      <c r="N128" s="63">
        <v>190615.83577712611</v>
      </c>
      <c r="O128" s="63">
        <v>1724137.9310344828</v>
      </c>
      <c r="P128" s="63">
        <v>175953.07917888564</v>
      </c>
      <c r="Q128" s="63">
        <v>11181447.950122414</v>
      </c>
      <c r="R128" s="63">
        <v>2124475.1105232588</v>
      </c>
      <c r="S128" s="63">
        <v>13305923.060645673</v>
      </c>
    </row>
    <row r="129" spans="1:19" ht="15.75" customHeight="1" x14ac:dyDescent="0.25">
      <c r="A129" s="64" t="s">
        <v>141</v>
      </c>
      <c r="B129" s="62">
        <v>1</v>
      </c>
      <c r="C129" s="63">
        <v>865942.81524926692</v>
      </c>
      <c r="D129" s="63">
        <v>410557.1847507332</v>
      </c>
      <c r="E129" s="63">
        <v>439882.69794721412</v>
      </c>
      <c r="F129" s="63">
        <v>58651.026392961881</v>
      </c>
      <c r="G129" s="63">
        <v>36656.891495601179</v>
      </c>
      <c r="H129" s="63">
        <v>131964.80938416423</v>
      </c>
      <c r="I129" s="63">
        <v>403690.88811995386</v>
      </c>
      <c r="J129" s="63">
        <v>143678.16091954024</v>
      </c>
      <c r="K129" s="63">
        <v>200000</v>
      </c>
      <c r="L129" s="63">
        <v>219941.34897360706</v>
      </c>
      <c r="M129" s="63">
        <v>6179775.2808988765</v>
      </c>
      <c r="N129" s="63">
        <v>190615.83577712611</v>
      </c>
      <c r="O129" s="63">
        <v>1724137.9310344828</v>
      </c>
      <c r="P129" s="63">
        <v>175953.07917888564</v>
      </c>
      <c r="Q129" s="63">
        <v>11181447.950122414</v>
      </c>
      <c r="R129" s="63">
        <v>2124475.1105232588</v>
      </c>
      <c r="S129" s="63">
        <v>13305923.060645673</v>
      </c>
    </row>
    <row r="130" spans="1:19" ht="15.75" customHeight="1" x14ac:dyDescent="0.25">
      <c r="A130" s="64" t="s">
        <v>142</v>
      </c>
      <c r="B130" s="62">
        <v>1</v>
      </c>
      <c r="C130" s="63">
        <v>865942.81524926692</v>
      </c>
      <c r="D130" s="63">
        <v>410557.1847507332</v>
      </c>
      <c r="E130" s="63">
        <v>439882.69794721412</v>
      </c>
      <c r="F130" s="63">
        <v>58651.026392961881</v>
      </c>
      <c r="G130" s="63">
        <v>36656.891495601179</v>
      </c>
      <c r="H130" s="63">
        <v>131964.80938416423</v>
      </c>
      <c r="I130" s="63">
        <v>403690.88811995386</v>
      </c>
      <c r="J130" s="63">
        <v>143678.16091954024</v>
      </c>
      <c r="K130" s="63">
        <v>200000</v>
      </c>
      <c r="L130" s="63">
        <v>219941.34897360706</v>
      </c>
      <c r="M130" s="63">
        <v>6179775.2808988765</v>
      </c>
      <c r="N130" s="63">
        <v>190615.83577712611</v>
      </c>
      <c r="O130" s="63">
        <v>1724137.9310344828</v>
      </c>
      <c r="P130" s="63">
        <v>175953.07917888564</v>
      </c>
      <c r="Q130" s="63">
        <v>11181447.950122414</v>
      </c>
      <c r="R130" s="63">
        <v>2124475.1105232588</v>
      </c>
      <c r="S130" s="63">
        <v>13305923.060645673</v>
      </c>
    </row>
    <row r="131" spans="1:19" ht="15.75" customHeight="1" x14ac:dyDescent="0.25">
      <c r="A131" s="64" t="s">
        <v>143</v>
      </c>
      <c r="B131" s="62">
        <v>1</v>
      </c>
      <c r="C131" s="63">
        <v>865942.81524926692</v>
      </c>
      <c r="D131" s="63">
        <v>410557.1847507332</v>
      </c>
      <c r="E131" s="63">
        <v>439882.69794721412</v>
      </c>
      <c r="F131" s="63">
        <v>58651.026392961881</v>
      </c>
      <c r="G131" s="63">
        <v>36656.891495601179</v>
      </c>
      <c r="H131" s="63">
        <v>131964.80938416423</v>
      </c>
      <c r="I131" s="63">
        <v>403690.88811995386</v>
      </c>
      <c r="J131" s="63">
        <v>143678.16091954024</v>
      </c>
      <c r="K131" s="63">
        <v>200000</v>
      </c>
      <c r="L131" s="63">
        <v>219941.34897360706</v>
      </c>
      <c r="M131" s="63">
        <v>6179775.2808988765</v>
      </c>
      <c r="N131" s="63">
        <v>190615.83577712611</v>
      </c>
      <c r="O131" s="63">
        <v>1724137.9310344828</v>
      </c>
      <c r="P131" s="63">
        <v>175953.07917888564</v>
      </c>
      <c r="Q131" s="63">
        <v>11181447.950122414</v>
      </c>
      <c r="R131" s="63">
        <v>2124475.1105232588</v>
      </c>
      <c r="S131" s="63">
        <v>13305923.060645673</v>
      </c>
    </row>
    <row r="132" spans="1:19" ht="15.75" customHeight="1" x14ac:dyDescent="0.25">
      <c r="A132" s="64" t="s">
        <v>144</v>
      </c>
      <c r="B132" s="62">
        <v>1</v>
      </c>
      <c r="C132" s="63">
        <v>865942.81524926692</v>
      </c>
      <c r="D132" s="63">
        <v>410557.1847507332</v>
      </c>
      <c r="E132" s="63">
        <v>439882.69794721412</v>
      </c>
      <c r="F132" s="63">
        <v>58651.026392961881</v>
      </c>
      <c r="G132" s="63">
        <v>36656.891495601179</v>
      </c>
      <c r="H132" s="63">
        <v>131964.80938416423</v>
      </c>
      <c r="I132" s="63">
        <v>403690.88811995386</v>
      </c>
      <c r="J132" s="63">
        <v>143678.16091954024</v>
      </c>
      <c r="K132" s="63">
        <v>200000</v>
      </c>
      <c r="L132" s="63">
        <v>219941.34897360706</v>
      </c>
      <c r="M132" s="63">
        <v>6179775.2808988765</v>
      </c>
      <c r="N132" s="63">
        <v>190615.83577712611</v>
      </c>
      <c r="O132" s="63">
        <v>1724137.9310344828</v>
      </c>
      <c r="P132" s="63">
        <v>175953.07917888564</v>
      </c>
      <c r="Q132" s="63">
        <v>11181447.950122414</v>
      </c>
      <c r="R132" s="63">
        <v>2124475.1105232588</v>
      </c>
      <c r="S132" s="63">
        <v>13305923.060645673</v>
      </c>
    </row>
    <row r="133" spans="1:19" ht="15.75" customHeight="1" x14ac:dyDescent="0.25">
      <c r="A133" s="64" t="s">
        <v>145</v>
      </c>
      <c r="B133" s="62">
        <v>1</v>
      </c>
      <c r="C133" s="63">
        <v>865942.81524926692</v>
      </c>
      <c r="D133" s="63">
        <v>410557.1847507332</v>
      </c>
      <c r="E133" s="63">
        <v>439882.69794721412</v>
      </c>
      <c r="F133" s="63">
        <v>58651.026392961881</v>
      </c>
      <c r="G133" s="63">
        <v>36656.891495601179</v>
      </c>
      <c r="H133" s="63">
        <v>131964.80938416423</v>
      </c>
      <c r="I133" s="63">
        <v>403690.88811995386</v>
      </c>
      <c r="J133" s="63">
        <v>143678.16091954024</v>
      </c>
      <c r="K133" s="63">
        <v>200000</v>
      </c>
      <c r="L133" s="63">
        <v>219941.34897360706</v>
      </c>
      <c r="M133" s="63">
        <v>6179775.2808988765</v>
      </c>
      <c r="N133" s="63">
        <v>190615.83577712611</v>
      </c>
      <c r="O133" s="63">
        <v>1724137.9310344828</v>
      </c>
      <c r="P133" s="63">
        <v>175953.07917888564</v>
      </c>
      <c r="Q133" s="63">
        <v>11181447.950122414</v>
      </c>
      <c r="R133" s="63">
        <v>2124475.1105232588</v>
      </c>
      <c r="S133" s="63">
        <v>13305923.060645673</v>
      </c>
    </row>
    <row r="134" spans="1:19" ht="15.75" customHeight="1" x14ac:dyDescent="0.25">
      <c r="A134" s="64" t="s">
        <v>146</v>
      </c>
      <c r="B134" s="62">
        <v>1</v>
      </c>
      <c r="C134" s="63">
        <v>865942.81524926692</v>
      </c>
      <c r="D134" s="63">
        <v>410557.1847507332</v>
      </c>
      <c r="E134" s="63">
        <v>439882.69794721412</v>
      </c>
      <c r="F134" s="63">
        <v>58651.026392961881</v>
      </c>
      <c r="G134" s="63">
        <v>36656.891495601179</v>
      </c>
      <c r="H134" s="63">
        <v>131964.80938416423</v>
      </c>
      <c r="I134" s="63">
        <v>403690.88811995386</v>
      </c>
      <c r="J134" s="63">
        <v>143678.16091954024</v>
      </c>
      <c r="K134" s="63">
        <v>200000</v>
      </c>
      <c r="L134" s="63">
        <v>219941.34897360706</v>
      </c>
      <c r="M134" s="63">
        <v>6179775.2808988765</v>
      </c>
      <c r="N134" s="63">
        <v>190615.83577712611</v>
      </c>
      <c r="O134" s="63">
        <v>1724137.9310344828</v>
      </c>
      <c r="P134" s="63">
        <v>175953.07917888564</v>
      </c>
      <c r="Q134" s="63">
        <v>11181447.950122414</v>
      </c>
      <c r="R134" s="63">
        <v>2124475.1105232588</v>
      </c>
      <c r="S134" s="63">
        <v>13305923.060645673</v>
      </c>
    </row>
    <row r="135" spans="1:19" ht="15.75" customHeight="1" x14ac:dyDescent="0.25">
      <c r="A135" s="64" t="s">
        <v>147</v>
      </c>
      <c r="B135" s="62">
        <v>1</v>
      </c>
      <c r="C135" s="63">
        <v>865942.81524926692</v>
      </c>
      <c r="D135" s="63">
        <v>410557.1847507332</v>
      </c>
      <c r="E135" s="63">
        <v>439882.69794721412</v>
      </c>
      <c r="F135" s="63">
        <v>58651.026392961881</v>
      </c>
      <c r="G135" s="63">
        <v>36656.891495601179</v>
      </c>
      <c r="H135" s="63">
        <v>131964.80938416423</v>
      </c>
      <c r="I135" s="63">
        <v>403690.88811995386</v>
      </c>
      <c r="J135" s="63">
        <v>143678.16091954024</v>
      </c>
      <c r="K135" s="63">
        <v>200000</v>
      </c>
      <c r="L135" s="63">
        <v>219941.34897360706</v>
      </c>
      <c r="M135" s="63">
        <v>6179775.2808988765</v>
      </c>
      <c r="N135" s="63">
        <v>190615.83577712611</v>
      </c>
      <c r="O135" s="63">
        <v>1724137.9310344828</v>
      </c>
      <c r="P135" s="63">
        <v>175953.07917888564</v>
      </c>
      <c r="Q135" s="63">
        <v>11181447.950122414</v>
      </c>
      <c r="R135" s="63">
        <v>2124475.1105232588</v>
      </c>
      <c r="S135" s="63">
        <v>13305923.060645673</v>
      </c>
    </row>
    <row r="136" spans="1:19" ht="15.75" customHeight="1" x14ac:dyDescent="0.25">
      <c r="A136" s="64" t="s">
        <v>148</v>
      </c>
      <c r="B136" s="62">
        <v>1</v>
      </c>
      <c r="C136" s="63">
        <v>865942.81524926692</v>
      </c>
      <c r="D136" s="63">
        <v>410557.1847507332</v>
      </c>
      <c r="E136" s="63">
        <v>439882.69794721412</v>
      </c>
      <c r="F136" s="63">
        <v>58651.026392961881</v>
      </c>
      <c r="G136" s="63">
        <v>36656.891495601179</v>
      </c>
      <c r="H136" s="63">
        <v>131964.80938416423</v>
      </c>
      <c r="I136" s="63">
        <v>403690.88811995386</v>
      </c>
      <c r="J136" s="63">
        <v>143678.16091954024</v>
      </c>
      <c r="K136" s="63">
        <v>200000</v>
      </c>
      <c r="L136" s="63">
        <v>219941.34897360706</v>
      </c>
      <c r="M136" s="63">
        <v>6179775.2808988765</v>
      </c>
      <c r="N136" s="63">
        <v>190615.83577712611</v>
      </c>
      <c r="O136" s="63">
        <v>1724137.9310344828</v>
      </c>
      <c r="P136" s="63">
        <v>175953.07917888564</v>
      </c>
      <c r="Q136" s="63">
        <v>11181447.950122414</v>
      </c>
      <c r="R136" s="63">
        <v>2124475.1105232588</v>
      </c>
      <c r="S136" s="63">
        <v>13305923.060645673</v>
      </c>
    </row>
    <row r="137" spans="1:19" ht="15.75" customHeight="1" x14ac:dyDescent="0.25">
      <c r="B137" s="66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  <row r="138" spans="1:19" ht="15.75" customHeight="1" x14ac:dyDescent="0.25">
      <c r="A138" s="206" t="s">
        <v>230</v>
      </c>
      <c r="B138" s="66"/>
      <c r="C138" s="72">
        <f>SUM(C12:C136)</f>
        <v>108242851.90615815</v>
      </c>
      <c r="D138" s="72">
        <f t="shared" ref="D138:P138" si="0">SUM(D12:D136)</f>
        <v>51319648.093841724</v>
      </c>
      <c r="E138" s="72">
        <f t="shared" si="0"/>
        <v>54985337.243401676</v>
      </c>
      <c r="F138" s="72">
        <f t="shared" si="0"/>
        <v>7331378.2991202325</v>
      </c>
      <c r="G138" s="72">
        <f t="shared" si="0"/>
        <v>4582111.4369501555</v>
      </c>
      <c r="H138" s="72">
        <f t="shared" si="0"/>
        <v>16495601.17302049</v>
      </c>
      <c r="I138" s="72">
        <f t="shared" si="0"/>
        <v>50461361.014994152</v>
      </c>
      <c r="J138" s="72">
        <f t="shared" si="0"/>
        <v>17959770.114942499</v>
      </c>
      <c r="K138" s="72">
        <f t="shared" si="0"/>
        <v>25000000</v>
      </c>
      <c r="L138" s="72">
        <f t="shared" si="0"/>
        <v>27492668.621700838</v>
      </c>
      <c r="M138" s="72">
        <f t="shared" si="0"/>
        <v>772471910.11236107</v>
      </c>
      <c r="N138" s="72">
        <f t="shared" si="0"/>
        <v>23826979.472140778</v>
      </c>
      <c r="O138" s="72">
        <f t="shared" si="0"/>
        <v>215517241.37930974</v>
      </c>
      <c r="P138" s="72">
        <f t="shared" si="0"/>
        <v>21994134.897360712</v>
      </c>
      <c r="Q138" s="72"/>
      <c r="R138" s="72"/>
      <c r="S138" s="72"/>
    </row>
    <row r="139" spans="1:19" ht="15.75" customHeight="1" x14ac:dyDescent="0.25">
      <c r="B139" s="66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</row>
    <row r="140" spans="1:19" ht="25.5" customHeight="1" x14ac:dyDescent="0.25">
      <c r="A140" s="67" t="s">
        <v>149</v>
      </c>
      <c r="B140" s="68">
        <v>45366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</row>
    <row r="141" spans="1:19" ht="15.75" customHeight="1" x14ac:dyDescent="0.25">
      <c r="A141" s="6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</row>
    <row r="142" spans="1:19" ht="15.75" customHeight="1" x14ac:dyDescent="0.25">
      <c r="A142" s="70" t="s">
        <v>151</v>
      </c>
      <c r="B142" s="232" t="s">
        <v>172</v>
      </c>
      <c r="C142" s="233"/>
      <c r="D142" s="233"/>
      <c r="E142" s="233"/>
      <c r="F142" s="233"/>
      <c r="G142" s="233"/>
      <c r="H142" s="234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</row>
    <row r="143" spans="1:19" ht="15" customHeight="1" x14ac:dyDescent="0.25">
      <c r="A143" s="70" t="s">
        <v>154</v>
      </c>
      <c r="B143" s="232" t="s">
        <v>173</v>
      </c>
      <c r="C143" s="233"/>
      <c r="D143" s="233"/>
      <c r="E143" s="233"/>
      <c r="F143" s="233"/>
      <c r="G143" s="233"/>
      <c r="H143" s="234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</row>
    <row r="144" spans="1:19" ht="15.75" customHeight="1" x14ac:dyDescent="0.25">
      <c r="A144" s="70" t="s">
        <v>156</v>
      </c>
      <c r="B144" s="70" t="s">
        <v>157</v>
      </c>
      <c r="C144" s="63"/>
      <c r="D144" s="71" t="s">
        <v>174</v>
      </c>
      <c r="E144" s="235"/>
      <c r="F144" s="233"/>
      <c r="G144" s="233"/>
      <c r="H144" s="234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</row>
    <row r="145" spans="1:19" ht="15.75" customHeight="1" x14ac:dyDescent="0.25">
      <c r="A145" s="70" t="s">
        <v>159</v>
      </c>
      <c r="B145" s="70" t="s">
        <v>175</v>
      </c>
      <c r="C145" s="63"/>
      <c r="D145" s="71" t="s">
        <v>176</v>
      </c>
      <c r="E145" s="235"/>
      <c r="F145" s="233"/>
      <c r="G145" s="233"/>
      <c r="H145" s="234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</row>
    <row r="146" spans="1:19" ht="48" customHeight="1" x14ac:dyDescent="0.25">
      <c r="A146" s="236" t="s">
        <v>163</v>
      </c>
      <c r="B146" s="233"/>
      <c r="C146" s="233"/>
      <c r="D146" s="233"/>
      <c r="E146" s="233"/>
      <c r="F146" s="233"/>
      <c r="G146" s="233"/>
      <c r="H146" s="234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</row>
    <row r="147" spans="1:19" ht="15.75" customHeight="1" x14ac:dyDescent="0.25">
      <c r="B147" s="66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</row>
    <row r="148" spans="1:19" ht="15.75" customHeight="1" x14ac:dyDescent="0.25">
      <c r="B148" s="66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</row>
    <row r="149" spans="1:19" ht="78" customHeight="1" x14ac:dyDescent="0.25">
      <c r="B149" s="66"/>
      <c r="C149" s="154" t="str">
        <f>Industrial_Party!C147</f>
        <v>Valor impresión de cada lona (Valor unitario)</v>
      </c>
      <c r="D149" s="154" t="str">
        <f>Industrial_Party!D147</f>
        <v>Valor instalación y desinstalación de cada lona (Valor unitario)</v>
      </c>
      <c r="E149" s="154" t="str">
        <f>Industrial_Party!E147</f>
        <v>Mantenimiento general de estructura (Valor unitario)</v>
      </c>
      <c r="F149" s="154" t="str">
        <f>Industrial_Party!F147</f>
        <v>Mantenimiento del lugar donde se encuentre ubicada la estructura (Valor unitario)</v>
      </c>
      <c r="G149" s="154" t="str">
        <f>Industrial_Party!G147</f>
        <v>Reparaciones (valor unitario de lámina)</v>
      </c>
      <c r="H149" s="154" t="str">
        <f>Industrial_Party!H147</f>
        <v>Reparaciones (valor unitario de torre)</v>
      </c>
      <c r="I149" s="154" t="str">
        <f>Industrial_Party!I147</f>
        <v>Reposición (valor unitario de torre nueva)</v>
      </c>
      <c r="J149" s="154" t="str">
        <f>Industrial_Party!J147</f>
        <v>Reposición (valor unitario de lámina nueva)</v>
      </c>
      <c r="K149" s="154" t="str">
        <f>Industrial_Party!K147</f>
        <v>Refuerzo de estructura riosta</v>
      </c>
      <c r="L149" s="154" t="str">
        <f>Industrial_Party!L147</f>
        <v>Refuerzo de estructura viento</v>
      </c>
      <c r="M149" s="154" t="str">
        <f>Industrial_Party!M147</f>
        <v>Valor estructura completa para valla 12 x 4 mt (Valor Unitario)</v>
      </c>
      <c r="N149" s="154" t="str">
        <f>Industrial_Party!N147</f>
        <v>Valor de la gestión por cada permiso de instalación de la valla en cada municipio</v>
      </c>
      <c r="O149" s="154" t="str">
        <f>Industrial_Party!O147</f>
        <v>Reubicación de valla</v>
      </c>
      <c r="P149" s="154" t="str">
        <f>Industrial_Party!P147</f>
        <v>Visita técnica</v>
      </c>
      <c r="Q149" s="52"/>
      <c r="R149" s="52"/>
      <c r="S149" s="52"/>
    </row>
    <row r="150" spans="1:19" ht="15.75" customHeight="1" x14ac:dyDescent="0.25">
      <c r="B150" s="49" t="s">
        <v>216</v>
      </c>
      <c r="C150" s="52">
        <f>Industrial_Party!C148</f>
        <v>1218667</v>
      </c>
      <c r="D150" s="52">
        <f>Industrial_Party!D148</f>
        <v>511701</v>
      </c>
      <c r="E150" s="52" t="str">
        <f>Industrial_Party!E148</f>
        <v> 631.667</v>
      </c>
      <c r="F150" s="52" t="str">
        <f>Industrial_Party!F148</f>
        <v> 91.067</v>
      </c>
      <c r="G150" s="52" t="str">
        <f>Industrial_Party!G148</f>
        <v> 58.333</v>
      </c>
      <c r="H150" s="52">
        <f>Industrial_Party!H148</f>
        <v>149440</v>
      </c>
      <c r="I150" s="52" t="str">
        <f>Industrial_Party!I148</f>
        <v> 442.540</v>
      </c>
      <c r="J150" s="52">
        <f>Industrial_Party!J148</f>
        <v>145307</v>
      </c>
      <c r="K150" s="52">
        <f>Industrial_Party!K148</f>
        <v>206667</v>
      </c>
      <c r="L150" s="52">
        <f>Industrial_Party!L148</f>
        <v>259693</v>
      </c>
      <c r="M150" s="52">
        <f>Industrial_Party!M148</f>
        <v>8039200</v>
      </c>
      <c r="N150" s="52">
        <f>Industrial_Party!N148</f>
        <v>260000</v>
      </c>
      <c r="O150" s="52">
        <f>Industrial_Party!O148</f>
        <v>1909333</v>
      </c>
      <c r="P150" s="52" t="str">
        <f>Industrial_Party!P148</f>
        <v> 231.000</v>
      </c>
      <c r="Q150" s="52"/>
      <c r="R150" s="52"/>
      <c r="S150" s="52"/>
    </row>
    <row r="151" spans="1:19" ht="15.75" customHeight="1" x14ac:dyDescent="0.25">
      <c r="A151" s="53" t="str">
        <f>Industrial_Party!A149</f>
        <v>Abejorral</v>
      </c>
      <c r="B151" s="66"/>
      <c r="C151" s="52" t="str">
        <f>IF(C12&gt;C$150,"NO CUMPLE","SI CUMPLE")</f>
        <v>SI CUMPLE</v>
      </c>
      <c r="D151" s="52" t="str">
        <f t="shared" ref="D151:P151" si="1">IF(D12&gt;D$150,"NO CUMPLE","SI CUMPLE")</f>
        <v>SI CUMPLE</v>
      </c>
      <c r="E151" s="52" t="str">
        <f t="shared" si="1"/>
        <v>SI CUMPLE</v>
      </c>
      <c r="F151" s="52" t="str">
        <f t="shared" si="1"/>
        <v>SI CUMPLE</v>
      </c>
      <c r="G151" s="52" t="str">
        <f t="shared" si="1"/>
        <v>SI CUMPLE</v>
      </c>
      <c r="H151" s="52" t="str">
        <f t="shared" si="1"/>
        <v>SI CUMPLE</v>
      </c>
      <c r="I151" s="52" t="str">
        <f t="shared" si="1"/>
        <v>SI CUMPLE</v>
      </c>
      <c r="J151" s="52" t="str">
        <f t="shared" si="1"/>
        <v>SI CUMPLE</v>
      </c>
      <c r="K151" s="52" t="str">
        <f t="shared" si="1"/>
        <v>SI CUMPLE</v>
      </c>
      <c r="L151" s="52" t="str">
        <f t="shared" si="1"/>
        <v>SI CUMPLE</v>
      </c>
      <c r="M151" s="52" t="str">
        <f t="shared" si="1"/>
        <v>SI CUMPLE</v>
      </c>
      <c r="N151" s="52" t="str">
        <f t="shared" si="1"/>
        <v>SI CUMPLE</v>
      </c>
      <c r="O151" s="52" t="str">
        <f t="shared" si="1"/>
        <v>SI CUMPLE</v>
      </c>
      <c r="P151" s="52" t="str">
        <f t="shared" si="1"/>
        <v>SI CUMPLE</v>
      </c>
      <c r="Q151" s="52"/>
      <c r="R151" s="52"/>
      <c r="S151" s="52"/>
    </row>
    <row r="152" spans="1:19" ht="15.75" customHeight="1" x14ac:dyDescent="0.25">
      <c r="A152" s="75" t="str">
        <f>Industrial_Party!A150</f>
        <v>Alejandría</v>
      </c>
      <c r="B152" s="66"/>
      <c r="C152" s="52" t="str">
        <f t="shared" ref="C152:P152" si="2">IF(C13&gt;C$150,"NO CUMPLE","SI CUMPLE")</f>
        <v>SI CUMPLE</v>
      </c>
      <c r="D152" s="52" t="str">
        <f t="shared" si="2"/>
        <v>SI CUMPLE</v>
      </c>
      <c r="E152" s="52" t="str">
        <f t="shared" si="2"/>
        <v>SI CUMPLE</v>
      </c>
      <c r="F152" s="52" t="str">
        <f t="shared" si="2"/>
        <v>SI CUMPLE</v>
      </c>
      <c r="G152" s="52" t="str">
        <f t="shared" si="2"/>
        <v>SI CUMPLE</v>
      </c>
      <c r="H152" s="52" t="str">
        <f t="shared" si="2"/>
        <v>SI CUMPLE</v>
      </c>
      <c r="I152" s="52" t="str">
        <f t="shared" si="2"/>
        <v>SI CUMPLE</v>
      </c>
      <c r="J152" s="52" t="str">
        <f t="shared" si="2"/>
        <v>SI CUMPLE</v>
      </c>
      <c r="K152" s="52" t="str">
        <f t="shared" si="2"/>
        <v>SI CUMPLE</v>
      </c>
      <c r="L152" s="52" t="str">
        <f t="shared" si="2"/>
        <v>SI CUMPLE</v>
      </c>
      <c r="M152" s="52" t="str">
        <f t="shared" si="2"/>
        <v>SI CUMPLE</v>
      </c>
      <c r="N152" s="52" t="str">
        <f t="shared" si="2"/>
        <v>SI CUMPLE</v>
      </c>
      <c r="O152" s="52" t="str">
        <f t="shared" si="2"/>
        <v>SI CUMPLE</v>
      </c>
      <c r="P152" s="52" t="str">
        <f t="shared" si="2"/>
        <v>SI CUMPLE</v>
      </c>
      <c r="Q152" s="52"/>
      <c r="R152" s="52"/>
      <c r="S152" s="52"/>
    </row>
    <row r="153" spans="1:19" ht="15.75" customHeight="1" x14ac:dyDescent="0.25">
      <c r="A153" s="75" t="str">
        <f>Industrial_Party!A151</f>
        <v>Argelia</v>
      </c>
      <c r="B153" s="66"/>
      <c r="C153" s="52" t="str">
        <f t="shared" ref="C153:P153" si="3">IF(C14&gt;C$150,"NO CUMPLE","SI CUMPLE")</f>
        <v>SI CUMPLE</v>
      </c>
      <c r="D153" s="52" t="str">
        <f t="shared" si="3"/>
        <v>SI CUMPLE</v>
      </c>
      <c r="E153" s="52" t="str">
        <f t="shared" si="3"/>
        <v>SI CUMPLE</v>
      </c>
      <c r="F153" s="52" t="str">
        <f t="shared" si="3"/>
        <v>SI CUMPLE</v>
      </c>
      <c r="G153" s="52" t="str">
        <f t="shared" si="3"/>
        <v>SI CUMPLE</v>
      </c>
      <c r="H153" s="52" t="str">
        <f t="shared" si="3"/>
        <v>SI CUMPLE</v>
      </c>
      <c r="I153" s="52" t="str">
        <f t="shared" si="3"/>
        <v>SI CUMPLE</v>
      </c>
      <c r="J153" s="52" t="str">
        <f t="shared" si="3"/>
        <v>SI CUMPLE</v>
      </c>
      <c r="K153" s="52" t="str">
        <f t="shared" si="3"/>
        <v>SI CUMPLE</v>
      </c>
      <c r="L153" s="52" t="str">
        <f t="shared" si="3"/>
        <v>SI CUMPLE</v>
      </c>
      <c r="M153" s="52" t="str">
        <f t="shared" si="3"/>
        <v>SI CUMPLE</v>
      </c>
      <c r="N153" s="52" t="str">
        <f t="shared" si="3"/>
        <v>SI CUMPLE</v>
      </c>
      <c r="O153" s="52" t="str">
        <f t="shared" si="3"/>
        <v>SI CUMPLE</v>
      </c>
      <c r="P153" s="52" t="str">
        <f t="shared" si="3"/>
        <v>SI CUMPLE</v>
      </c>
      <c r="Q153" s="52"/>
      <c r="R153" s="52"/>
      <c r="S153" s="52"/>
    </row>
    <row r="154" spans="1:19" ht="15.75" customHeight="1" x14ac:dyDescent="0.25">
      <c r="A154" s="75" t="str">
        <f>Industrial_Party!A152</f>
        <v>Cocorná</v>
      </c>
      <c r="B154" s="66"/>
      <c r="C154" s="52" t="str">
        <f t="shared" ref="C154:P154" si="4">IF(C15&gt;C$150,"NO CUMPLE","SI CUMPLE")</f>
        <v>SI CUMPLE</v>
      </c>
      <c r="D154" s="52" t="str">
        <f t="shared" si="4"/>
        <v>SI CUMPLE</v>
      </c>
      <c r="E154" s="52" t="str">
        <f t="shared" si="4"/>
        <v>SI CUMPLE</v>
      </c>
      <c r="F154" s="52" t="str">
        <f t="shared" si="4"/>
        <v>SI CUMPLE</v>
      </c>
      <c r="G154" s="52" t="str">
        <f t="shared" si="4"/>
        <v>SI CUMPLE</v>
      </c>
      <c r="H154" s="52" t="str">
        <f t="shared" si="4"/>
        <v>SI CUMPLE</v>
      </c>
      <c r="I154" s="52" t="str">
        <f t="shared" si="4"/>
        <v>SI CUMPLE</v>
      </c>
      <c r="J154" s="52" t="str">
        <f t="shared" si="4"/>
        <v>SI CUMPLE</v>
      </c>
      <c r="K154" s="52" t="str">
        <f t="shared" si="4"/>
        <v>SI CUMPLE</v>
      </c>
      <c r="L154" s="52" t="str">
        <f t="shared" si="4"/>
        <v>SI CUMPLE</v>
      </c>
      <c r="M154" s="52" t="str">
        <f t="shared" si="4"/>
        <v>SI CUMPLE</v>
      </c>
      <c r="N154" s="52" t="str">
        <f t="shared" si="4"/>
        <v>SI CUMPLE</v>
      </c>
      <c r="O154" s="52" t="str">
        <f t="shared" si="4"/>
        <v>SI CUMPLE</v>
      </c>
      <c r="P154" s="52" t="str">
        <f t="shared" si="4"/>
        <v>SI CUMPLE</v>
      </c>
      <c r="Q154" s="52"/>
      <c r="R154" s="52"/>
      <c r="S154" s="52"/>
    </row>
    <row r="155" spans="1:19" ht="15.75" customHeight="1" x14ac:dyDescent="0.25">
      <c r="A155" s="75" t="str">
        <f>Industrial_Party!A153</f>
        <v>Concepción</v>
      </c>
      <c r="B155" s="66"/>
      <c r="C155" s="52" t="str">
        <f t="shared" ref="C155:P155" si="5">IF(C16&gt;C$150,"NO CUMPLE","SI CUMPLE")</f>
        <v>SI CUMPLE</v>
      </c>
      <c r="D155" s="52" t="str">
        <f t="shared" si="5"/>
        <v>SI CUMPLE</v>
      </c>
      <c r="E155" s="52" t="str">
        <f t="shared" si="5"/>
        <v>SI CUMPLE</v>
      </c>
      <c r="F155" s="52" t="str">
        <f t="shared" si="5"/>
        <v>SI CUMPLE</v>
      </c>
      <c r="G155" s="52" t="str">
        <f t="shared" si="5"/>
        <v>SI CUMPLE</v>
      </c>
      <c r="H155" s="52" t="str">
        <f t="shared" si="5"/>
        <v>SI CUMPLE</v>
      </c>
      <c r="I155" s="52" t="str">
        <f t="shared" si="5"/>
        <v>SI CUMPLE</v>
      </c>
      <c r="J155" s="52" t="str">
        <f t="shared" si="5"/>
        <v>SI CUMPLE</v>
      </c>
      <c r="K155" s="52" t="str">
        <f t="shared" si="5"/>
        <v>SI CUMPLE</v>
      </c>
      <c r="L155" s="52" t="str">
        <f t="shared" si="5"/>
        <v>SI CUMPLE</v>
      </c>
      <c r="M155" s="52" t="str">
        <f t="shared" si="5"/>
        <v>SI CUMPLE</v>
      </c>
      <c r="N155" s="52" t="str">
        <f t="shared" si="5"/>
        <v>SI CUMPLE</v>
      </c>
      <c r="O155" s="52" t="str">
        <f t="shared" si="5"/>
        <v>SI CUMPLE</v>
      </c>
      <c r="P155" s="52" t="str">
        <f t="shared" si="5"/>
        <v>SI CUMPLE</v>
      </c>
      <c r="Q155" s="52"/>
      <c r="R155" s="52"/>
      <c r="S155" s="52"/>
    </row>
    <row r="156" spans="1:19" ht="15.75" customHeight="1" x14ac:dyDescent="0.25">
      <c r="A156" s="75" t="str">
        <f>Industrial_Party!A154</f>
        <v>El Carmen de Viboral</v>
      </c>
      <c r="B156" s="66"/>
      <c r="C156" s="52" t="str">
        <f t="shared" ref="C156:P156" si="6">IF(C17&gt;C$150,"NO CUMPLE","SI CUMPLE")</f>
        <v>SI CUMPLE</v>
      </c>
      <c r="D156" s="52" t="str">
        <f t="shared" si="6"/>
        <v>SI CUMPLE</v>
      </c>
      <c r="E156" s="52" t="str">
        <f t="shared" si="6"/>
        <v>SI CUMPLE</v>
      </c>
      <c r="F156" s="52" t="str">
        <f t="shared" si="6"/>
        <v>SI CUMPLE</v>
      </c>
      <c r="G156" s="52" t="str">
        <f t="shared" si="6"/>
        <v>SI CUMPLE</v>
      </c>
      <c r="H156" s="52" t="str">
        <f t="shared" si="6"/>
        <v>SI CUMPLE</v>
      </c>
      <c r="I156" s="52" t="str">
        <f t="shared" si="6"/>
        <v>SI CUMPLE</v>
      </c>
      <c r="J156" s="52" t="str">
        <f t="shared" si="6"/>
        <v>SI CUMPLE</v>
      </c>
      <c r="K156" s="52" t="str">
        <f t="shared" si="6"/>
        <v>SI CUMPLE</v>
      </c>
      <c r="L156" s="52" t="str">
        <f t="shared" si="6"/>
        <v>SI CUMPLE</v>
      </c>
      <c r="M156" s="52" t="str">
        <f t="shared" si="6"/>
        <v>SI CUMPLE</v>
      </c>
      <c r="N156" s="52" t="str">
        <f t="shared" si="6"/>
        <v>SI CUMPLE</v>
      </c>
      <c r="O156" s="52" t="str">
        <f t="shared" si="6"/>
        <v>SI CUMPLE</v>
      </c>
      <c r="P156" s="52" t="str">
        <f t="shared" si="6"/>
        <v>SI CUMPLE</v>
      </c>
      <c r="Q156" s="52"/>
      <c r="R156" s="52"/>
      <c r="S156" s="52"/>
    </row>
    <row r="157" spans="1:19" ht="15.75" customHeight="1" x14ac:dyDescent="0.25">
      <c r="A157" s="75" t="str">
        <f>Industrial_Party!A155</f>
        <v>El Peñol</v>
      </c>
      <c r="B157" s="66"/>
      <c r="C157" s="52" t="str">
        <f t="shared" ref="C157:P157" si="7">IF(C18&gt;C$150,"NO CUMPLE","SI CUMPLE")</f>
        <v>SI CUMPLE</v>
      </c>
      <c r="D157" s="52" t="str">
        <f t="shared" si="7"/>
        <v>SI CUMPLE</v>
      </c>
      <c r="E157" s="52" t="str">
        <f t="shared" si="7"/>
        <v>SI CUMPLE</v>
      </c>
      <c r="F157" s="52" t="str">
        <f t="shared" si="7"/>
        <v>SI CUMPLE</v>
      </c>
      <c r="G157" s="52" t="str">
        <f t="shared" si="7"/>
        <v>SI CUMPLE</v>
      </c>
      <c r="H157" s="52" t="str">
        <f t="shared" si="7"/>
        <v>SI CUMPLE</v>
      </c>
      <c r="I157" s="52" t="str">
        <f t="shared" si="7"/>
        <v>SI CUMPLE</v>
      </c>
      <c r="J157" s="52" t="str">
        <f t="shared" si="7"/>
        <v>SI CUMPLE</v>
      </c>
      <c r="K157" s="52" t="str">
        <f t="shared" si="7"/>
        <v>SI CUMPLE</v>
      </c>
      <c r="L157" s="52" t="str">
        <f t="shared" si="7"/>
        <v>SI CUMPLE</v>
      </c>
      <c r="M157" s="52" t="str">
        <f t="shared" si="7"/>
        <v>SI CUMPLE</v>
      </c>
      <c r="N157" s="52" t="str">
        <f t="shared" si="7"/>
        <v>SI CUMPLE</v>
      </c>
      <c r="O157" s="52" t="str">
        <f t="shared" si="7"/>
        <v>SI CUMPLE</v>
      </c>
      <c r="P157" s="52" t="str">
        <f t="shared" si="7"/>
        <v>SI CUMPLE</v>
      </c>
      <c r="Q157" s="52"/>
      <c r="R157" s="52"/>
      <c r="S157" s="52"/>
    </row>
    <row r="158" spans="1:19" ht="15.75" customHeight="1" x14ac:dyDescent="0.25">
      <c r="A158" s="75" t="str">
        <f>Industrial_Party!A156</f>
        <v>El Santuario</v>
      </c>
      <c r="B158" s="66"/>
      <c r="C158" s="52" t="str">
        <f t="shared" ref="C158:P158" si="8">IF(C19&gt;C$150,"NO CUMPLE","SI CUMPLE")</f>
        <v>SI CUMPLE</v>
      </c>
      <c r="D158" s="52" t="str">
        <f t="shared" si="8"/>
        <v>SI CUMPLE</v>
      </c>
      <c r="E158" s="52" t="str">
        <f t="shared" si="8"/>
        <v>SI CUMPLE</v>
      </c>
      <c r="F158" s="52" t="str">
        <f t="shared" si="8"/>
        <v>SI CUMPLE</v>
      </c>
      <c r="G158" s="52" t="str">
        <f t="shared" si="8"/>
        <v>SI CUMPLE</v>
      </c>
      <c r="H158" s="52" t="str">
        <f t="shared" si="8"/>
        <v>SI CUMPLE</v>
      </c>
      <c r="I158" s="52" t="str">
        <f t="shared" si="8"/>
        <v>SI CUMPLE</v>
      </c>
      <c r="J158" s="52" t="str">
        <f t="shared" si="8"/>
        <v>SI CUMPLE</v>
      </c>
      <c r="K158" s="52" t="str">
        <f t="shared" si="8"/>
        <v>SI CUMPLE</v>
      </c>
      <c r="L158" s="52" t="str">
        <f t="shared" si="8"/>
        <v>SI CUMPLE</v>
      </c>
      <c r="M158" s="52" t="str">
        <f t="shared" si="8"/>
        <v>SI CUMPLE</v>
      </c>
      <c r="N158" s="52" t="str">
        <f t="shared" si="8"/>
        <v>SI CUMPLE</v>
      </c>
      <c r="O158" s="52" t="str">
        <f t="shared" si="8"/>
        <v>SI CUMPLE</v>
      </c>
      <c r="P158" s="52" t="str">
        <f t="shared" si="8"/>
        <v>SI CUMPLE</v>
      </c>
      <c r="Q158" s="52"/>
      <c r="R158" s="52"/>
      <c r="S158" s="52"/>
    </row>
    <row r="159" spans="1:19" ht="15.75" customHeight="1" x14ac:dyDescent="0.25">
      <c r="A159" s="75" t="str">
        <f>Industrial_Party!A157</f>
        <v>El Retiro</v>
      </c>
      <c r="B159" s="66"/>
      <c r="C159" s="52" t="str">
        <f t="shared" ref="C159:P159" si="9">IF(C20&gt;C$150,"NO CUMPLE","SI CUMPLE")</f>
        <v>SI CUMPLE</v>
      </c>
      <c r="D159" s="52" t="str">
        <f t="shared" si="9"/>
        <v>SI CUMPLE</v>
      </c>
      <c r="E159" s="52" t="str">
        <f t="shared" si="9"/>
        <v>SI CUMPLE</v>
      </c>
      <c r="F159" s="52" t="str">
        <f t="shared" si="9"/>
        <v>SI CUMPLE</v>
      </c>
      <c r="G159" s="52" t="str">
        <f t="shared" si="9"/>
        <v>SI CUMPLE</v>
      </c>
      <c r="H159" s="52" t="str">
        <f t="shared" si="9"/>
        <v>SI CUMPLE</v>
      </c>
      <c r="I159" s="52" t="str">
        <f t="shared" si="9"/>
        <v>SI CUMPLE</v>
      </c>
      <c r="J159" s="52" t="str">
        <f t="shared" si="9"/>
        <v>SI CUMPLE</v>
      </c>
      <c r="K159" s="52" t="str">
        <f t="shared" si="9"/>
        <v>SI CUMPLE</v>
      </c>
      <c r="L159" s="52" t="str">
        <f t="shared" si="9"/>
        <v>SI CUMPLE</v>
      </c>
      <c r="M159" s="52" t="str">
        <f t="shared" si="9"/>
        <v>SI CUMPLE</v>
      </c>
      <c r="N159" s="52" t="str">
        <f t="shared" si="9"/>
        <v>SI CUMPLE</v>
      </c>
      <c r="O159" s="52" t="str">
        <f t="shared" si="9"/>
        <v>SI CUMPLE</v>
      </c>
      <c r="P159" s="52" t="str">
        <f t="shared" si="9"/>
        <v>SI CUMPLE</v>
      </c>
      <c r="Q159" s="52"/>
      <c r="R159" s="52"/>
      <c r="S159" s="52"/>
    </row>
    <row r="160" spans="1:19" ht="15.75" customHeight="1" x14ac:dyDescent="0.25">
      <c r="A160" s="75" t="str">
        <f>Industrial_Party!A158</f>
        <v>Granada</v>
      </c>
      <c r="B160" s="66"/>
      <c r="C160" s="52" t="str">
        <f t="shared" ref="C160:P160" si="10">IF(C21&gt;C$150,"NO CUMPLE","SI CUMPLE")</f>
        <v>SI CUMPLE</v>
      </c>
      <c r="D160" s="52" t="str">
        <f t="shared" si="10"/>
        <v>SI CUMPLE</v>
      </c>
      <c r="E160" s="52" t="str">
        <f t="shared" si="10"/>
        <v>SI CUMPLE</v>
      </c>
      <c r="F160" s="52" t="str">
        <f t="shared" si="10"/>
        <v>SI CUMPLE</v>
      </c>
      <c r="G160" s="52" t="str">
        <f t="shared" si="10"/>
        <v>SI CUMPLE</v>
      </c>
      <c r="H160" s="52" t="str">
        <f t="shared" si="10"/>
        <v>SI CUMPLE</v>
      </c>
      <c r="I160" s="52" t="str">
        <f t="shared" si="10"/>
        <v>SI CUMPLE</v>
      </c>
      <c r="J160" s="52" t="str">
        <f t="shared" si="10"/>
        <v>SI CUMPLE</v>
      </c>
      <c r="K160" s="52" t="str">
        <f t="shared" si="10"/>
        <v>SI CUMPLE</v>
      </c>
      <c r="L160" s="52" t="str">
        <f t="shared" si="10"/>
        <v>SI CUMPLE</v>
      </c>
      <c r="M160" s="52" t="str">
        <f t="shared" si="10"/>
        <v>SI CUMPLE</v>
      </c>
      <c r="N160" s="52" t="str">
        <f t="shared" si="10"/>
        <v>SI CUMPLE</v>
      </c>
      <c r="O160" s="52" t="str">
        <f t="shared" si="10"/>
        <v>SI CUMPLE</v>
      </c>
      <c r="P160" s="52" t="str">
        <f t="shared" si="10"/>
        <v>SI CUMPLE</v>
      </c>
      <c r="Q160" s="52"/>
      <c r="R160" s="52"/>
      <c r="S160" s="52"/>
    </row>
    <row r="161" spans="1:19" ht="15.75" customHeight="1" x14ac:dyDescent="0.25">
      <c r="A161" s="75" t="str">
        <f>Industrial_Party!A159</f>
        <v>Guarne</v>
      </c>
      <c r="B161" s="66"/>
      <c r="C161" s="52" t="str">
        <f t="shared" ref="C161:P161" si="11">IF(C22&gt;C$150,"NO CUMPLE","SI CUMPLE")</f>
        <v>SI CUMPLE</v>
      </c>
      <c r="D161" s="52" t="str">
        <f t="shared" si="11"/>
        <v>SI CUMPLE</v>
      </c>
      <c r="E161" s="52" t="str">
        <f t="shared" si="11"/>
        <v>SI CUMPLE</v>
      </c>
      <c r="F161" s="52" t="str">
        <f t="shared" si="11"/>
        <v>SI CUMPLE</v>
      </c>
      <c r="G161" s="52" t="str">
        <f t="shared" si="11"/>
        <v>SI CUMPLE</v>
      </c>
      <c r="H161" s="52" t="str">
        <f t="shared" si="11"/>
        <v>SI CUMPLE</v>
      </c>
      <c r="I161" s="52" t="str">
        <f t="shared" si="11"/>
        <v>SI CUMPLE</v>
      </c>
      <c r="J161" s="52" t="str">
        <f t="shared" si="11"/>
        <v>SI CUMPLE</v>
      </c>
      <c r="K161" s="52" t="str">
        <f t="shared" si="11"/>
        <v>SI CUMPLE</v>
      </c>
      <c r="L161" s="52" t="str">
        <f t="shared" si="11"/>
        <v>SI CUMPLE</v>
      </c>
      <c r="M161" s="52" t="str">
        <f t="shared" si="11"/>
        <v>SI CUMPLE</v>
      </c>
      <c r="N161" s="52" t="str">
        <f t="shared" si="11"/>
        <v>SI CUMPLE</v>
      </c>
      <c r="O161" s="52" t="str">
        <f t="shared" si="11"/>
        <v>SI CUMPLE</v>
      </c>
      <c r="P161" s="52" t="str">
        <f t="shared" si="11"/>
        <v>SI CUMPLE</v>
      </c>
      <c r="Q161" s="52"/>
      <c r="R161" s="52"/>
      <c r="S161" s="52"/>
    </row>
    <row r="162" spans="1:19" ht="15.75" customHeight="1" x14ac:dyDescent="0.25">
      <c r="A162" s="75" t="str">
        <f>Industrial_Party!A160</f>
        <v>Guatapé</v>
      </c>
      <c r="B162" s="66"/>
      <c r="C162" s="52" t="str">
        <f t="shared" ref="C162:P162" si="12">IF(C23&gt;C$150,"NO CUMPLE","SI CUMPLE")</f>
        <v>SI CUMPLE</v>
      </c>
      <c r="D162" s="52" t="str">
        <f t="shared" si="12"/>
        <v>SI CUMPLE</v>
      </c>
      <c r="E162" s="52" t="str">
        <f t="shared" si="12"/>
        <v>SI CUMPLE</v>
      </c>
      <c r="F162" s="52" t="str">
        <f t="shared" si="12"/>
        <v>SI CUMPLE</v>
      </c>
      <c r="G162" s="52" t="str">
        <f t="shared" si="12"/>
        <v>SI CUMPLE</v>
      </c>
      <c r="H162" s="52" t="str">
        <f t="shared" si="12"/>
        <v>SI CUMPLE</v>
      </c>
      <c r="I162" s="52" t="str">
        <f t="shared" si="12"/>
        <v>SI CUMPLE</v>
      </c>
      <c r="J162" s="52" t="str">
        <f t="shared" si="12"/>
        <v>SI CUMPLE</v>
      </c>
      <c r="K162" s="52" t="str">
        <f t="shared" si="12"/>
        <v>SI CUMPLE</v>
      </c>
      <c r="L162" s="52" t="str">
        <f t="shared" si="12"/>
        <v>SI CUMPLE</v>
      </c>
      <c r="M162" s="52" t="str">
        <f t="shared" si="12"/>
        <v>SI CUMPLE</v>
      </c>
      <c r="N162" s="52" t="str">
        <f t="shared" si="12"/>
        <v>SI CUMPLE</v>
      </c>
      <c r="O162" s="52" t="str">
        <f t="shared" si="12"/>
        <v>SI CUMPLE</v>
      </c>
      <c r="P162" s="52" t="str">
        <f t="shared" si="12"/>
        <v>SI CUMPLE</v>
      </c>
      <c r="Q162" s="52"/>
      <c r="R162" s="52"/>
      <c r="S162" s="52"/>
    </row>
    <row r="163" spans="1:19" ht="15.75" customHeight="1" x14ac:dyDescent="0.25">
      <c r="A163" s="75" t="str">
        <f>Industrial_Party!A161</f>
        <v>La Ceja</v>
      </c>
      <c r="B163" s="66"/>
      <c r="C163" s="52" t="str">
        <f t="shared" ref="C163:P163" si="13">IF(C24&gt;C$150,"NO CUMPLE","SI CUMPLE")</f>
        <v>SI CUMPLE</v>
      </c>
      <c r="D163" s="52" t="str">
        <f t="shared" si="13"/>
        <v>SI CUMPLE</v>
      </c>
      <c r="E163" s="52" t="str">
        <f t="shared" si="13"/>
        <v>SI CUMPLE</v>
      </c>
      <c r="F163" s="52" t="str">
        <f t="shared" si="13"/>
        <v>SI CUMPLE</v>
      </c>
      <c r="G163" s="52" t="str">
        <f t="shared" si="13"/>
        <v>SI CUMPLE</v>
      </c>
      <c r="H163" s="52" t="str">
        <f t="shared" si="13"/>
        <v>SI CUMPLE</v>
      </c>
      <c r="I163" s="52" t="str">
        <f t="shared" si="13"/>
        <v>SI CUMPLE</v>
      </c>
      <c r="J163" s="52" t="str">
        <f t="shared" si="13"/>
        <v>SI CUMPLE</v>
      </c>
      <c r="K163" s="52" t="str">
        <f t="shared" si="13"/>
        <v>SI CUMPLE</v>
      </c>
      <c r="L163" s="52" t="str">
        <f t="shared" si="13"/>
        <v>SI CUMPLE</v>
      </c>
      <c r="M163" s="52" t="str">
        <f t="shared" si="13"/>
        <v>SI CUMPLE</v>
      </c>
      <c r="N163" s="52" t="str">
        <f t="shared" si="13"/>
        <v>SI CUMPLE</v>
      </c>
      <c r="O163" s="52" t="str">
        <f t="shared" si="13"/>
        <v>SI CUMPLE</v>
      </c>
      <c r="P163" s="52" t="str">
        <f t="shared" si="13"/>
        <v>SI CUMPLE</v>
      </c>
      <c r="Q163" s="52"/>
      <c r="R163" s="52"/>
      <c r="S163" s="52"/>
    </row>
    <row r="164" spans="1:19" ht="15.75" customHeight="1" x14ac:dyDescent="0.25">
      <c r="A164" s="75" t="str">
        <f>Industrial_Party!A162</f>
        <v>La Unión</v>
      </c>
      <c r="B164" s="66"/>
      <c r="C164" s="52" t="str">
        <f t="shared" ref="C164:P164" si="14">IF(C25&gt;C$150,"NO CUMPLE","SI CUMPLE")</f>
        <v>SI CUMPLE</v>
      </c>
      <c r="D164" s="52" t="str">
        <f t="shared" si="14"/>
        <v>SI CUMPLE</v>
      </c>
      <c r="E164" s="52" t="str">
        <f t="shared" si="14"/>
        <v>SI CUMPLE</v>
      </c>
      <c r="F164" s="52" t="str">
        <f t="shared" si="14"/>
        <v>SI CUMPLE</v>
      </c>
      <c r="G164" s="52" t="str">
        <f t="shared" si="14"/>
        <v>SI CUMPLE</v>
      </c>
      <c r="H164" s="52" t="str">
        <f t="shared" si="14"/>
        <v>SI CUMPLE</v>
      </c>
      <c r="I164" s="52" t="str">
        <f t="shared" si="14"/>
        <v>SI CUMPLE</v>
      </c>
      <c r="J164" s="52" t="str">
        <f t="shared" si="14"/>
        <v>SI CUMPLE</v>
      </c>
      <c r="K164" s="52" t="str">
        <f t="shared" si="14"/>
        <v>SI CUMPLE</v>
      </c>
      <c r="L164" s="52" t="str">
        <f t="shared" si="14"/>
        <v>SI CUMPLE</v>
      </c>
      <c r="M164" s="52" t="str">
        <f t="shared" si="14"/>
        <v>SI CUMPLE</v>
      </c>
      <c r="N164" s="52" t="str">
        <f t="shared" si="14"/>
        <v>SI CUMPLE</v>
      </c>
      <c r="O164" s="52" t="str">
        <f t="shared" si="14"/>
        <v>SI CUMPLE</v>
      </c>
      <c r="P164" s="52" t="str">
        <f t="shared" si="14"/>
        <v>SI CUMPLE</v>
      </c>
      <c r="Q164" s="52"/>
      <c r="R164" s="52"/>
      <c r="S164" s="52"/>
    </row>
    <row r="165" spans="1:19" ht="15.75" customHeight="1" x14ac:dyDescent="0.25">
      <c r="A165" s="75" t="str">
        <f>Industrial_Party!A163</f>
        <v>Marinilla</v>
      </c>
      <c r="B165" s="66"/>
      <c r="C165" s="52" t="str">
        <f t="shared" ref="C165:P165" si="15">IF(C26&gt;C$150,"NO CUMPLE","SI CUMPLE")</f>
        <v>SI CUMPLE</v>
      </c>
      <c r="D165" s="52" t="str">
        <f t="shared" si="15"/>
        <v>SI CUMPLE</v>
      </c>
      <c r="E165" s="52" t="str">
        <f t="shared" si="15"/>
        <v>SI CUMPLE</v>
      </c>
      <c r="F165" s="52" t="str">
        <f t="shared" si="15"/>
        <v>SI CUMPLE</v>
      </c>
      <c r="G165" s="52" t="str">
        <f t="shared" si="15"/>
        <v>SI CUMPLE</v>
      </c>
      <c r="H165" s="52" t="str">
        <f t="shared" si="15"/>
        <v>SI CUMPLE</v>
      </c>
      <c r="I165" s="52" t="str">
        <f t="shared" si="15"/>
        <v>SI CUMPLE</v>
      </c>
      <c r="J165" s="52" t="str">
        <f t="shared" si="15"/>
        <v>SI CUMPLE</v>
      </c>
      <c r="K165" s="52" t="str">
        <f t="shared" si="15"/>
        <v>SI CUMPLE</v>
      </c>
      <c r="L165" s="52" t="str">
        <f t="shared" si="15"/>
        <v>SI CUMPLE</v>
      </c>
      <c r="M165" s="52" t="str">
        <f t="shared" si="15"/>
        <v>SI CUMPLE</v>
      </c>
      <c r="N165" s="52" t="str">
        <f t="shared" si="15"/>
        <v>SI CUMPLE</v>
      </c>
      <c r="O165" s="52" t="str">
        <f t="shared" si="15"/>
        <v>SI CUMPLE</v>
      </c>
      <c r="P165" s="52" t="str">
        <f t="shared" si="15"/>
        <v>SI CUMPLE</v>
      </c>
      <c r="Q165" s="52"/>
      <c r="R165" s="52"/>
      <c r="S165" s="52"/>
    </row>
    <row r="166" spans="1:19" ht="15.75" customHeight="1" x14ac:dyDescent="0.25">
      <c r="A166" s="75" t="str">
        <f>Industrial_Party!A164</f>
        <v>Nariño</v>
      </c>
      <c r="B166" s="66"/>
      <c r="C166" s="52" t="str">
        <f t="shared" ref="C166:P166" si="16">IF(C27&gt;C$150,"NO CUMPLE","SI CUMPLE")</f>
        <v>SI CUMPLE</v>
      </c>
      <c r="D166" s="52" t="str">
        <f t="shared" si="16"/>
        <v>SI CUMPLE</v>
      </c>
      <c r="E166" s="52" t="str">
        <f t="shared" si="16"/>
        <v>SI CUMPLE</v>
      </c>
      <c r="F166" s="52" t="str">
        <f t="shared" si="16"/>
        <v>SI CUMPLE</v>
      </c>
      <c r="G166" s="52" t="str">
        <f t="shared" si="16"/>
        <v>SI CUMPLE</v>
      </c>
      <c r="H166" s="52" t="str">
        <f t="shared" si="16"/>
        <v>SI CUMPLE</v>
      </c>
      <c r="I166" s="52" t="str">
        <f t="shared" si="16"/>
        <v>SI CUMPLE</v>
      </c>
      <c r="J166" s="52" t="str">
        <f t="shared" si="16"/>
        <v>SI CUMPLE</v>
      </c>
      <c r="K166" s="52" t="str">
        <f t="shared" si="16"/>
        <v>SI CUMPLE</v>
      </c>
      <c r="L166" s="52" t="str">
        <f t="shared" si="16"/>
        <v>SI CUMPLE</v>
      </c>
      <c r="M166" s="52" t="str">
        <f t="shared" si="16"/>
        <v>SI CUMPLE</v>
      </c>
      <c r="N166" s="52" t="str">
        <f t="shared" si="16"/>
        <v>SI CUMPLE</v>
      </c>
      <c r="O166" s="52" t="str">
        <f t="shared" si="16"/>
        <v>SI CUMPLE</v>
      </c>
      <c r="P166" s="52" t="str">
        <f t="shared" si="16"/>
        <v>SI CUMPLE</v>
      </c>
      <c r="Q166" s="52"/>
      <c r="R166" s="52"/>
      <c r="S166" s="52"/>
    </row>
    <row r="167" spans="1:19" ht="15.75" customHeight="1" x14ac:dyDescent="0.25">
      <c r="A167" s="75" t="str">
        <f>Industrial_Party!A165</f>
        <v>Rionegro</v>
      </c>
      <c r="B167" s="66"/>
      <c r="C167" s="52" t="str">
        <f t="shared" ref="C167:P167" si="17">IF(C28&gt;C$150,"NO CUMPLE","SI CUMPLE")</f>
        <v>SI CUMPLE</v>
      </c>
      <c r="D167" s="52" t="str">
        <f t="shared" si="17"/>
        <v>SI CUMPLE</v>
      </c>
      <c r="E167" s="52" t="str">
        <f t="shared" si="17"/>
        <v>SI CUMPLE</v>
      </c>
      <c r="F167" s="52" t="str">
        <f t="shared" si="17"/>
        <v>SI CUMPLE</v>
      </c>
      <c r="G167" s="52" t="str">
        <f t="shared" si="17"/>
        <v>SI CUMPLE</v>
      </c>
      <c r="H167" s="52" t="str">
        <f t="shared" si="17"/>
        <v>SI CUMPLE</v>
      </c>
      <c r="I167" s="52" t="str">
        <f t="shared" si="17"/>
        <v>SI CUMPLE</v>
      </c>
      <c r="J167" s="52" t="str">
        <f t="shared" si="17"/>
        <v>SI CUMPLE</v>
      </c>
      <c r="K167" s="52" t="str">
        <f t="shared" si="17"/>
        <v>SI CUMPLE</v>
      </c>
      <c r="L167" s="52" t="str">
        <f t="shared" si="17"/>
        <v>SI CUMPLE</v>
      </c>
      <c r="M167" s="52" t="str">
        <f t="shared" si="17"/>
        <v>SI CUMPLE</v>
      </c>
      <c r="N167" s="52" t="str">
        <f t="shared" si="17"/>
        <v>SI CUMPLE</v>
      </c>
      <c r="O167" s="52" t="str">
        <f t="shared" si="17"/>
        <v>SI CUMPLE</v>
      </c>
      <c r="P167" s="52" t="str">
        <f t="shared" si="17"/>
        <v>SI CUMPLE</v>
      </c>
      <c r="Q167" s="52"/>
      <c r="R167" s="52"/>
      <c r="S167" s="52"/>
    </row>
    <row r="168" spans="1:19" ht="15.75" customHeight="1" x14ac:dyDescent="0.25">
      <c r="A168" s="75" t="str">
        <f>Industrial_Party!A166</f>
        <v>San Carlos</v>
      </c>
      <c r="B168" s="66"/>
      <c r="C168" s="52" t="str">
        <f t="shared" ref="C168:P168" si="18">IF(C29&gt;C$150,"NO CUMPLE","SI CUMPLE")</f>
        <v>SI CUMPLE</v>
      </c>
      <c r="D168" s="52" t="str">
        <f t="shared" si="18"/>
        <v>SI CUMPLE</v>
      </c>
      <c r="E168" s="52" t="str">
        <f t="shared" si="18"/>
        <v>SI CUMPLE</v>
      </c>
      <c r="F168" s="52" t="str">
        <f t="shared" si="18"/>
        <v>SI CUMPLE</v>
      </c>
      <c r="G168" s="52" t="str">
        <f t="shared" si="18"/>
        <v>SI CUMPLE</v>
      </c>
      <c r="H168" s="52" t="str">
        <f t="shared" si="18"/>
        <v>SI CUMPLE</v>
      </c>
      <c r="I168" s="52" t="str">
        <f t="shared" si="18"/>
        <v>SI CUMPLE</v>
      </c>
      <c r="J168" s="52" t="str">
        <f t="shared" si="18"/>
        <v>SI CUMPLE</v>
      </c>
      <c r="K168" s="52" t="str">
        <f t="shared" si="18"/>
        <v>SI CUMPLE</v>
      </c>
      <c r="L168" s="52" t="str">
        <f t="shared" si="18"/>
        <v>SI CUMPLE</v>
      </c>
      <c r="M168" s="52" t="str">
        <f t="shared" si="18"/>
        <v>SI CUMPLE</v>
      </c>
      <c r="N168" s="52" t="str">
        <f t="shared" si="18"/>
        <v>SI CUMPLE</v>
      </c>
      <c r="O168" s="52" t="str">
        <f t="shared" si="18"/>
        <v>SI CUMPLE</v>
      </c>
      <c r="P168" s="52" t="str">
        <f t="shared" si="18"/>
        <v>SI CUMPLE</v>
      </c>
      <c r="Q168" s="52"/>
      <c r="R168" s="52"/>
      <c r="S168" s="52"/>
    </row>
    <row r="169" spans="1:19" ht="15.75" customHeight="1" x14ac:dyDescent="0.25">
      <c r="A169" s="75" t="str">
        <f>Industrial_Party!A167</f>
        <v>San Francisco</v>
      </c>
      <c r="B169" s="66"/>
      <c r="C169" s="52" t="str">
        <f t="shared" ref="C169:P169" si="19">IF(C30&gt;C$150,"NO CUMPLE","SI CUMPLE")</f>
        <v>SI CUMPLE</v>
      </c>
      <c r="D169" s="52" t="str">
        <f t="shared" si="19"/>
        <v>SI CUMPLE</v>
      </c>
      <c r="E169" s="52" t="str">
        <f t="shared" si="19"/>
        <v>SI CUMPLE</v>
      </c>
      <c r="F169" s="52" t="str">
        <f t="shared" si="19"/>
        <v>SI CUMPLE</v>
      </c>
      <c r="G169" s="52" t="str">
        <f t="shared" si="19"/>
        <v>SI CUMPLE</v>
      </c>
      <c r="H169" s="52" t="str">
        <f t="shared" si="19"/>
        <v>SI CUMPLE</v>
      </c>
      <c r="I169" s="52" t="str">
        <f t="shared" si="19"/>
        <v>SI CUMPLE</v>
      </c>
      <c r="J169" s="52" t="str">
        <f t="shared" si="19"/>
        <v>SI CUMPLE</v>
      </c>
      <c r="K169" s="52" t="str">
        <f t="shared" si="19"/>
        <v>SI CUMPLE</v>
      </c>
      <c r="L169" s="52" t="str">
        <f t="shared" si="19"/>
        <v>SI CUMPLE</v>
      </c>
      <c r="M169" s="52" t="str">
        <f t="shared" si="19"/>
        <v>SI CUMPLE</v>
      </c>
      <c r="N169" s="52" t="str">
        <f t="shared" si="19"/>
        <v>SI CUMPLE</v>
      </c>
      <c r="O169" s="52" t="str">
        <f t="shared" si="19"/>
        <v>SI CUMPLE</v>
      </c>
      <c r="P169" s="52" t="str">
        <f t="shared" si="19"/>
        <v>SI CUMPLE</v>
      </c>
      <c r="Q169" s="52"/>
      <c r="R169" s="52"/>
      <c r="S169" s="52"/>
    </row>
    <row r="170" spans="1:19" ht="15.75" customHeight="1" x14ac:dyDescent="0.25">
      <c r="A170" s="75" t="str">
        <f>Industrial_Party!A168</f>
        <v>San Luis</v>
      </c>
      <c r="B170" s="66"/>
      <c r="C170" s="52" t="str">
        <f t="shared" ref="C170:P170" si="20">IF(C31&gt;C$150,"NO CUMPLE","SI CUMPLE")</f>
        <v>SI CUMPLE</v>
      </c>
      <c r="D170" s="52" t="str">
        <f t="shared" si="20"/>
        <v>SI CUMPLE</v>
      </c>
      <c r="E170" s="52" t="str">
        <f t="shared" si="20"/>
        <v>SI CUMPLE</v>
      </c>
      <c r="F170" s="52" t="str">
        <f t="shared" si="20"/>
        <v>SI CUMPLE</v>
      </c>
      <c r="G170" s="52" t="str">
        <f t="shared" si="20"/>
        <v>SI CUMPLE</v>
      </c>
      <c r="H170" s="52" t="str">
        <f t="shared" si="20"/>
        <v>SI CUMPLE</v>
      </c>
      <c r="I170" s="52" t="str">
        <f t="shared" si="20"/>
        <v>SI CUMPLE</v>
      </c>
      <c r="J170" s="52" t="str">
        <f t="shared" si="20"/>
        <v>SI CUMPLE</v>
      </c>
      <c r="K170" s="52" t="str">
        <f t="shared" si="20"/>
        <v>SI CUMPLE</v>
      </c>
      <c r="L170" s="52" t="str">
        <f t="shared" si="20"/>
        <v>SI CUMPLE</v>
      </c>
      <c r="M170" s="52" t="str">
        <f t="shared" si="20"/>
        <v>SI CUMPLE</v>
      </c>
      <c r="N170" s="52" t="str">
        <f t="shared" si="20"/>
        <v>SI CUMPLE</v>
      </c>
      <c r="O170" s="52" t="str">
        <f t="shared" si="20"/>
        <v>SI CUMPLE</v>
      </c>
      <c r="P170" s="52" t="str">
        <f t="shared" si="20"/>
        <v>SI CUMPLE</v>
      </c>
      <c r="Q170" s="52"/>
      <c r="R170" s="52"/>
      <c r="S170" s="52"/>
    </row>
    <row r="171" spans="1:19" ht="15.75" customHeight="1" x14ac:dyDescent="0.25">
      <c r="A171" s="75" t="str">
        <f>Industrial_Party!A169</f>
        <v>San Rafael</v>
      </c>
      <c r="B171" s="66"/>
      <c r="C171" s="52" t="str">
        <f t="shared" ref="C171:P171" si="21">IF(C32&gt;C$150,"NO CUMPLE","SI CUMPLE")</f>
        <v>SI CUMPLE</v>
      </c>
      <c r="D171" s="52" t="str">
        <f t="shared" si="21"/>
        <v>SI CUMPLE</v>
      </c>
      <c r="E171" s="52" t="str">
        <f t="shared" si="21"/>
        <v>SI CUMPLE</v>
      </c>
      <c r="F171" s="52" t="str">
        <f t="shared" si="21"/>
        <v>SI CUMPLE</v>
      </c>
      <c r="G171" s="52" t="str">
        <f t="shared" si="21"/>
        <v>SI CUMPLE</v>
      </c>
      <c r="H171" s="52" t="str">
        <f t="shared" si="21"/>
        <v>SI CUMPLE</v>
      </c>
      <c r="I171" s="52" t="str">
        <f t="shared" si="21"/>
        <v>SI CUMPLE</v>
      </c>
      <c r="J171" s="52" t="str">
        <f t="shared" si="21"/>
        <v>SI CUMPLE</v>
      </c>
      <c r="K171" s="52" t="str">
        <f t="shared" si="21"/>
        <v>SI CUMPLE</v>
      </c>
      <c r="L171" s="52" t="str">
        <f t="shared" si="21"/>
        <v>SI CUMPLE</v>
      </c>
      <c r="M171" s="52" t="str">
        <f t="shared" si="21"/>
        <v>SI CUMPLE</v>
      </c>
      <c r="N171" s="52" t="str">
        <f t="shared" si="21"/>
        <v>SI CUMPLE</v>
      </c>
      <c r="O171" s="52" t="str">
        <f t="shared" si="21"/>
        <v>SI CUMPLE</v>
      </c>
      <c r="P171" s="52" t="str">
        <f t="shared" si="21"/>
        <v>SI CUMPLE</v>
      </c>
      <c r="Q171" s="52"/>
      <c r="R171" s="52"/>
      <c r="S171" s="52"/>
    </row>
    <row r="172" spans="1:19" ht="15.75" customHeight="1" x14ac:dyDescent="0.25">
      <c r="A172" s="75" t="str">
        <f>Industrial_Party!A170</f>
        <v>San Vicente</v>
      </c>
      <c r="B172" s="66"/>
      <c r="C172" s="52" t="str">
        <f t="shared" ref="C172:P172" si="22">IF(C33&gt;C$150,"NO CUMPLE","SI CUMPLE")</f>
        <v>SI CUMPLE</v>
      </c>
      <c r="D172" s="52" t="str">
        <f t="shared" si="22"/>
        <v>SI CUMPLE</v>
      </c>
      <c r="E172" s="52" t="str">
        <f t="shared" si="22"/>
        <v>SI CUMPLE</v>
      </c>
      <c r="F172" s="52" t="str">
        <f t="shared" si="22"/>
        <v>SI CUMPLE</v>
      </c>
      <c r="G172" s="52" t="str">
        <f t="shared" si="22"/>
        <v>SI CUMPLE</v>
      </c>
      <c r="H172" s="52" t="str">
        <f t="shared" si="22"/>
        <v>SI CUMPLE</v>
      </c>
      <c r="I172" s="52" t="str">
        <f t="shared" si="22"/>
        <v>SI CUMPLE</v>
      </c>
      <c r="J172" s="52" t="str">
        <f t="shared" si="22"/>
        <v>SI CUMPLE</v>
      </c>
      <c r="K172" s="52" t="str">
        <f t="shared" si="22"/>
        <v>SI CUMPLE</v>
      </c>
      <c r="L172" s="52" t="str">
        <f t="shared" si="22"/>
        <v>SI CUMPLE</v>
      </c>
      <c r="M172" s="52" t="str">
        <f t="shared" si="22"/>
        <v>SI CUMPLE</v>
      </c>
      <c r="N172" s="52" t="str">
        <f t="shared" si="22"/>
        <v>SI CUMPLE</v>
      </c>
      <c r="O172" s="52" t="str">
        <f t="shared" si="22"/>
        <v>SI CUMPLE</v>
      </c>
      <c r="P172" s="52" t="str">
        <f t="shared" si="22"/>
        <v>SI CUMPLE</v>
      </c>
      <c r="Q172" s="52"/>
      <c r="R172" s="52"/>
      <c r="S172" s="52"/>
    </row>
    <row r="173" spans="1:19" ht="15.75" customHeight="1" x14ac:dyDescent="0.25">
      <c r="A173" s="75" t="str">
        <f>Industrial_Party!A171</f>
        <v>Sonsón</v>
      </c>
      <c r="B173" s="66"/>
      <c r="C173" s="52" t="str">
        <f t="shared" ref="C173:P173" si="23">IF(C34&gt;C$150,"NO CUMPLE","SI CUMPLE")</f>
        <v>SI CUMPLE</v>
      </c>
      <c r="D173" s="52" t="str">
        <f t="shared" si="23"/>
        <v>SI CUMPLE</v>
      </c>
      <c r="E173" s="52" t="str">
        <f t="shared" si="23"/>
        <v>SI CUMPLE</v>
      </c>
      <c r="F173" s="52" t="str">
        <f t="shared" si="23"/>
        <v>SI CUMPLE</v>
      </c>
      <c r="G173" s="52" t="str">
        <f t="shared" si="23"/>
        <v>SI CUMPLE</v>
      </c>
      <c r="H173" s="52" t="str">
        <f t="shared" si="23"/>
        <v>SI CUMPLE</v>
      </c>
      <c r="I173" s="52" t="str">
        <f t="shared" si="23"/>
        <v>SI CUMPLE</v>
      </c>
      <c r="J173" s="52" t="str">
        <f t="shared" si="23"/>
        <v>SI CUMPLE</v>
      </c>
      <c r="K173" s="52" t="str">
        <f t="shared" si="23"/>
        <v>SI CUMPLE</v>
      </c>
      <c r="L173" s="52" t="str">
        <f t="shared" si="23"/>
        <v>SI CUMPLE</v>
      </c>
      <c r="M173" s="52" t="str">
        <f t="shared" si="23"/>
        <v>SI CUMPLE</v>
      </c>
      <c r="N173" s="52" t="str">
        <f t="shared" si="23"/>
        <v>SI CUMPLE</v>
      </c>
      <c r="O173" s="52" t="str">
        <f t="shared" si="23"/>
        <v>SI CUMPLE</v>
      </c>
      <c r="P173" s="52" t="str">
        <f t="shared" si="23"/>
        <v>SI CUMPLE</v>
      </c>
      <c r="Q173" s="52"/>
      <c r="R173" s="52"/>
      <c r="S173" s="52"/>
    </row>
    <row r="174" spans="1:19" ht="15.75" customHeight="1" x14ac:dyDescent="0.25">
      <c r="A174" s="75" t="str">
        <f>Industrial_Party!A172</f>
        <v>Anzá</v>
      </c>
      <c r="B174" s="66"/>
      <c r="C174" s="52" t="str">
        <f t="shared" ref="C174:P174" si="24">IF(C35&gt;C$150,"NO CUMPLE","SI CUMPLE")</f>
        <v>SI CUMPLE</v>
      </c>
      <c r="D174" s="52" t="str">
        <f t="shared" si="24"/>
        <v>SI CUMPLE</v>
      </c>
      <c r="E174" s="52" t="str">
        <f t="shared" si="24"/>
        <v>SI CUMPLE</v>
      </c>
      <c r="F174" s="52" t="str">
        <f t="shared" si="24"/>
        <v>SI CUMPLE</v>
      </c>
      <c r="G174" s="52" t="str">
        <f t="shared" si="24"/>
        <v>SI CUMPLE</v>
      </c>
      <c r="H174" s="52" t="str">
        <f t="shared" si="24"/>
        <v>SI CUMPLE</v>
      </c>
      <c r="I174" s="52" t="str">
        <f t="shared" si="24"/>
        <v>SI CUMPLE</v>
      </c>
      <c r="J174" s="52" t="str">
        <f t="shared" si="24"/>
        <v>SI CUMPLE</v>
      </c>
      <c r="K174" s="52" t="str">
        <f t="shared" si="24"/>
        <v>SI CUMPLE</v>
      </c>
      <c r="L174" s="52" t="str">
        <f t="shared" si="24"/>
        <v>SI CUMPLE</v>
      </c>
      <c r="M174" s="52" t="str">
        <f t="shared" si="24"/>
        <v>SI CUMPLE</v>
      </c>
      <c r="N174" s="52" t="str">
        <f t="shared" si="24"/>
        <v>SI CUMPLE</v>
      </c>
      <c r="O174" s="52" t="str">
        <f t="shared" si="24"/>
        <v>SI CUMPLE</v>
      </c>
      <c r="P174" s="52" t="str">
        <f t="shared" si="24"/>
        <v>SI CUMPLE</v>
      </c>
      <c r="Q174" s="52"/>
      <c r="R174" s="52"/>
      <c r="S174" s="52"/>
    </row>
    <row r="175" spans="1:19" ht="15.75" customHeight="1" x14ac:dyDescent="0.25">
      <c r="A175" s="75" t="str">
        <f>Industrial_Party!A173</f>
        <v>Dabeiba</v>
      </c>
      <c r="B175" s="66"/>
      <c r="C175" s="52" t="str">
        <f t="shared" ref="C175:P175" si="25">IF(C36&gt;C$150,"NO CUMPLE","SI CUMPLE")</f>
        <v>SI CUMPLE</v>
      </c>
      <c r="D175" s="52" t="str">
        <f t="shared" si="25"/>
        <v>SI CUMPLE</v>
      </c>
      <c r="E175" s="52" t="str">
        <f t="shared" si="25"/>
        <v>SI CUMPLE</v>
      </c>
      <c r="F175" s="52" t="str">
        <f t="shared" si="25"/>
        <v>SI CUMPLE</v>
      </c>
      <c r="G175" s="52" t="str">
        <f t="shared" si="25"/>
        <v>SI CUMPLE</v>
      </c>
      <c r="H175" s="52" t="str">
        <f t="shared" si="25"/>
        <v>SI CUMPLE</v>
      </c>
      <c r="I175" s="52" t="str">
        <f t="shared" si="25"/>
        <v>SI CUMPLE</v>
      </c>
      <c r="J175" s="52" t="str">
        <f t="shared" si="25"/>
        <v>SI CUMPLE</v>
      </c>
      <c r="K175" s="52" t="str">
        <f t="shared" si="25"/>
        <v>SI CUMPLE</v>
      </c>
      <c r="L175" s="52" t="str">
        <f t="shared" si="25"/>
        <v>SI CUMPLE</v>
      </c>
      <c r="M175" s="52" t="str">
        <f t="shared" si="25"/>
        <v>SI CUMPLE</v>
      </c>
      <c r="N175" s="52" t="str">
        <f t="shared" si="25"/>
        <v>SI CUMPLE</v>
      </c>
      <c r="O175" s="52" t="str">
        <f t="shared" si="25"/>
        <v>SI CUMPLE</v>
      </c>
      <c r="P175" s="52" t="str">
        <f t="shared" si="25"/>
        <v>SI CUMPLE</v>
      </c>
      <c r="Q175" s="52"/>
      <c r="R175" s="52"/>
      <c r="S175" s="52"/>
    </row>
    <row r="176" spans="1:19" ht="15.75" customHeight="1" x14ac:dyDescent="0.25">
      <c r="A176" s="75" t="str">
        <f>Industrial_Party!A174</f>
        <v>Caicedo</v>
      </c>
      <c r="B176" s="66"/>
      <c r="C176" s="52" t="str">
        <f t="shared" ref="C176:P176" si="26">IF(C37&gt;C$150,"NO CUMPLE","SI CUMPLE")</f>
        <v>SI CUMPLE</v>
      </c>
      <c r="D176" s="52" t="str">
        <f t="shared" si="26"/>
        <v>SI CUMPLE</v>
      </c>
      <c r="E176" s="52" t="str">
        <f t="shared" si="26"/>
        <v>SI CUMPLE</v>
      </c>
      <c r="F176" s="52" t="str">
        <f t="shared" si="26"/>
        <v>SI CUMPLE</v>
      </c>
      <c r="G176" s="52" t="str">
        <f t="shared" si="26"/>
        <v>SI CUMPLE</v>
      </c>
      <c r="H176" s="52" t="str">
        <f t="shared" si="26"/>
        <v>SI CUMPLE</v>
      </c>
      <c r="I176" s="52" t="str">
        <f t="shared" si="26"/>
        <v>SI CUMPLE</v>
      </c>
      <c r="J176" s="52" t="str">
        <f t="shared" si="26"/>
        <v>SI CUMPLE</v>
      </c>
      <c r="K176" s="52" t="str">
        <f t="shared" si="26"/>
        <v>SI CUMPLE</v>
      </c>
      <c r="L176" s="52" t="str">
        <f t="shared" si="26"/>
        <v>SI CUMPLE</v>
      </c>
      <c r="M176" s="52" t="str">
        <f t="shared" si="26"/>
        <v>SI CUMPLE</v>
      </c>
      <c r="N176" s="52" t="str">
        <f t="shared" si="26"/>
        <v>SI CUMPLE</v>
      </c>
      <c r="O176" s="52" t="str">
        <f t="shared" si="26"/>
        <v>SI CUMPLE</v>
      </c>
      <c r="P176" s="52" t="str">
        <f t="shared" si="26"/>
        <v>SI CUMPLE</v>
      </c>
      <c r="Q176" s="52"/>
      <c r="R176" s="52"/>
      <c r="S176" s="52"/>
    </row>
    <row r="177" spans="1:19" ht="15.75" customHeight="1" x14ac:dyDescent="0.25">
      <c r="A177" s="75" t="str">
        <f>Industrial_Party!A175</f>
        <v>Buriticá</v>
      </c>
      <c r="B177" s="66"/>
      <c r="C177" s="52" t="str">
        <f t="shared" ref="C177:P177" si="27">IF(C38&gt;C$150,"NO CUMPLE","SI CUMPLE")</f>
        <v>SI CUMPLE</v>
      </c>
      <c r="D177" s="52" t="str">
        <f t="shared" si="27"/>
        <v>SI CUMPLE</v>
      </c>
      <c r="E177" s="52" t="str">
        <f t="shared" si="27"/>
        <v>SI CUMPLE</v>
      </c>
      <c r="F177" s="52" t="str">
        <f t="shared" si="27"/>
        <v>SI CUMPLE</v>
      </c>
      <c r="G177" s="52" t="str">
        <f t="shared" si="27"/>
        <v>SI CUMPLE</v>
      </c>
      <c r="H177" s="52" t="str">
        <f t="shared" si="27"/>
        <v>SI CUMPLE</v>
      </c>
      <c r="I177" s="52" t="str">
        <f t="shared" si="27"/>
        <v>SI CUMPLE</v>
      </c>
      <c r="J177" s="52" t="str">
        <f t="shared" si="27"/>
        <v>SI CUMPLE</v>
      </c>
      <c r="K177" s="52" t="str">
        <f t="shared" si="27"/>
        <v>SI CUMPLE</v>
      </c>
      <c r="L177" s="52" t="str">
        <f t="shared" si="27"/>
        <v>SI CUMPLE</v>
      </c>
      <c r="M177" s="52" t="str">
        <f t="shared" si="27"/>
        <v>SI CUMPLE</v>
      </c>
      <c r="N177" s="52" t="str">
        <f t="shared" si="27"/>
        <v>SI CUMPLE</v>
      </c>
      <c r="O177" s="52" t="str">
        <f t="shared" si="27"/>
        <v>SI CUMPLE</v>
      </c>
      <c r="P177" s="52" t="str">
        <f t="shared" si="27"/>
        <v>SI CUMPLE</v>
      </c>
      <c r="Q177" s="52"/>
      <c r="R177" s="52"/>
      <c r="S177" s="52"/>
    </row>
    <row r="178" spans="1:19" ht="15.75" customHeight="1" x14ac:dyDescent="0.25">
      <c r="A178" s="75" t="str">
        <f>Industrial_Party!A176</f>
        <v>San Jerónimo</v>
      </c>
      <c r="B178" s="66"/>
      <c r="C178" s="52" t="str">
        <f t="shared" ref="C178:P178" si="28">IF(C39&gt;C$150,"NO CUMPLE","SI CUMPLE")</f>
        <v>SI CUMPLE</v>
      </c>
      <c r="D178" s="52" t="str">
        <f t="shared" si="28"/>
        <v>SI CUMPLE</v>
      </c>
      <c r="E178" s="52" t="str">
        <f t="shared" si="28"/>
        <v>SI CUMPLE</v>
      </c>
      <c r="F178" s="52" t="str">
        <f t="shared" si="28"/>
        <v>SI CUMPLE</v>
      </c>
      <c r="G178" s="52" t="str">
        <f t="shared" si="28"/>
        <v>SI CUMPLE</v>
      </c>
      <c r="H178" s="52" t="str">
        <f t="shared" si="28"/>
        <v>SI CUMPLE</v>
      </c>
      <c r="I178" s="52" t="str">
        <f t="shared" si="28"/>
        <v>SI CUMPLE</v>
      </c>
      <c r="J178" s="52" t="str">
        <f t="shared" si="28"/>
        <v>SI CUMPLE</v>
      </c>
      <c r="K178" s="52" t="str">
        <f t="shared" si="28"/>
        <v>SI CUMPLE</v>
      </c>
      <c r="L178" s="52" t="str">
        <f t="shared" si="28"/>
        <v>SI CUMPLE</v>
      </c>
      <c r="M178" s="52" t="str">
        <f t="shared" si="28"/>
        <v>SI CUMPLE</v>
      </c>
      <c r="N178" s="52" t="str">
        <f t="shared" si="28"/>
        <v>SI CUMPLE</v>
      </c>
      <c r="O178" s="52" t="str">
        <f t="shared" si="28"/>
        <v>SI CUMPLE</v>
      </c>
      <c r="P178" s="52" t="str">
        <f t="shared" si="28"/>
        <v>SI CUMPLE</v>
      </c>
      <c r="Q178" s="52"/>
      <c r="R178" s="52"/>
      <c r="S178" s="52"/>
    </row>
    <row r="179" spans="1:19" ht="15.75" customHeight="1" x14ac:dyDescent="0.25">
      <c r="A179" s="75" t="str">
        <f>Industrial_Party!A177</f>
        <v>Heliconia</v>
      </c>
      <c r="B179" s="66"/>
      <c r="C179" s="52" t="str">
        <f t="shared" ref="C179:P179" si="29">IF(C40&gt;C$150,"NO CUMPLE","SI CUMPLE")</f>
        <v>SI CUMPLE</v>
      </c>
      <c r="D179" s="52" t="str">
        <f t="shared" si="29"/>
        <v>SI CUMPLE</v>
      </c>
      <c r="E179" s="52" t="str">
        <f t="shared" si="29"/>
        <v>SI CUMPLE</v>
      </c>
      <c r="F179" s="52" t="str">
        <f t="shared" si="29"/>
        <v>SI CUMPLE</v>
      </c>
      <c r="G179" s="52" t="str">
        <f t="shared" si="29"/>
        <v>SI CUMPLE</v>
      </c>
      <c r="H179" s="52" t="str">
        <f t="shared" si="29"/>
        <v>SI CUMPLE</v>
      </c>
      <c r="I179" s="52" t="str">
        <f t="shared" si="29"/>
        <v>SI CUMPLE</v>
      </c>
      <c r="J179" s="52" t="str">
        <f t="shared" si="29"/>
        <v>SI CUMPLE</v>
      </c>
      <c r="K179" s="52" t="str">
        <f t="shared" si="29"/>
        <v>SI CUMPLE</v>
      </c>
      <c r="L179" s="52" t="str">
        <f t="shared" si="29"/>
        <v>SI CUMPLE</v>
      </c>
      <c r="M179" s="52" t="str">
        <f t="shared" si="29"/>
        <v>SI CUMPLE</v>
      </c>
      <c r="N179" s="52" t="str">
        <f t="shared" si="29"/>
        <v>SI CUMPLE</v>
      </c>
      <c r="O179" s="52" t="str">
        <f t="shared" si="29"/>
        <v>SI CUMPLE</v>
      </c>
      <c r="P179" s="52" t="str">
        <f t="shared" si="29"/>
        <v>SI CUMPLE</v>
      </c>
      <c r="Q179" s="52"/>
      <c r="R179" s="52"/>
      <c r="S179" s="52"/>
    </row>
    <row r="180" spans="1:19" ht="15.75" customHeight="1" x14ac:dyDescent="0.25">
      <c r="A180" s="75" t="str">
        <f>Industrial_Party!A178</f>
        <v>Ebéjico</v>
      </c>
      <c r="B180" s="66"/>
      <c r="C180" s="52" t="str">
        <f t="shared" ref="C180:P180" si="30">IF(C41&gt;C$150,"NO CUMPLE","SI CUMPLE")</f>
        <v>SI CUMPLE</v>
      </c>
      <c r="D180" s="52" t="str">
        <f t="shared" si="30"/>
        <v>SI CUMPLE</v>
      </c>
      <c r="E180" s="52" t="str">
        <f t="shared" si="30"/>
        <v>SI CUMPLE</v>
      </c>
      <c r="F180" s="52" t="str">
        <f t="shared" si="30"/>
        <v>SI CUMPLE</v>
      </c>
      <c r="G180" s="52" t="str">
        <f t="shared" si="30"/>
        <v>SI CUMPLE</v>
      </c>
      <c r="H180" s="52" t="str">
        <f t="shared" si="30"/>
        <v>SI CUMPLE</v>
      </c>
      <c r="I180" s="52" t="str">
        <f t="shared" si="30"/>
        <v>SI CUMPLE</v>
      </c>
      <c r="J180" s="52" t="str">
        <f t="shared" si="30"/>
        <v>SI CUMPLE</v>
      </c>
      <c r="K180" s="52" t="str">
        <f t="shared" si="30"/>
        <v>SI CUMPLE</v>
      </c>
      <c r="L180" s="52" t="str">
        <f t="shared" si="30"/>
        <v>SI CUMPLE</v>
      </c>
      <c r="M180" s="52" t="str">
        <f t="shared" si="30"/>
        <v>SI CUMPLE</v>
      </c>
      <c r="N180" s="52" t="str">
        <f t="shared" si="30"/>
        <v>SI CUMPLE</v>
      </c>
      <c r="O180" s="52" t="str">
        <f t="shared" si="30"/>
        <v>SI CUMPLE</v>
      </c>
      <c r="P180" s="52" t="str">
        <f t="shared" si="30"/>
        <v>SI CUMPLE</v>
      </c>
      <c r="Q180" s="52"/>
      <c r="R180" s="52"/>
      <c r="S180" s="52"/>
    </row>
    <row r="181" spans="1:19" ht="15.75" customHeight="1" x14ac:dyDescent="0.25">
      <c r="A181" s="75" t="str">
        <f>Industrial_Party!A179</f>
        <v>Armenia</v>
      </c>
      <c r="B181" s="66"/>
      <c r="C181" s="52" t="str">
        <f t="shared" ref="C181:P181" si="31">IF(C42&gt;C$150,"NO CUMPLE","SI CUMPLE")</f>
        <v>SI CUMPLE</v>
      </c>
      <c r="D181" s="52" t="str">
        <f t="shared" si="31"/>
        <v>SI CUMPLE</v>
      </c>
      <c r="E181" s="52" t="str">
        <f t="shared" si="31"/>
        <v>SI CUMPLE</v>
      </c>
      <c r="F181" s="52" t="str">
        <f t="shared" si="31"/>
        <v>SI CUMPLE</v>
      </c>
      <c r="G181" s="52" t="str">
        <f t="shared" si="31"/>
        <v>SI CUMPLE</v>
      </c>
      <c r="H181" s="52" t="str">
        <f t="shared" si="31"/>
        <v>SI CUMPLE</v>
      </c>
      <c r="I181" s="52" t="str">
        <f t="shared" si="31"/>
        <v>SI CUMPLE</v>
      </c>
      <c r="J181" s="52" t="str">
        <f t="shared" si="31"/>
        <v>SI CUMPLE</v>
      </c>
      <c r="K181" s="52" t="str">
        <f t="shared" si="31"/>
        <v>SI CUMPLE</v>
      </c>
      <c r="L181" s="52" t="str">
        <f t="shared" si="31"/>
        <v>SI CUMPLE</v>
      </c>
      <c r="M181" s="52" t="str">
        <f t="shared" si="31"/>
        <v>SI CUMPLE</v>
      </c>
      <c r="N181" s="52" t="str">
        <f t="shared" si="31"/>
        <v>SI CUMPLE</v>
      </c>
      <c r="O181" s="52" t="str">
        <f t="shared" si="31"/>
        <v>SI CUMPLE</v>
      </c>
      <c r="P181" s="52" t="str">
        <f t="shared" si="31"/>
        <v>SI CUMPLE</v>
      </c>
      <c r="Q181" s="52"/>
      <c r="R181" s="52"/>
      <c r="S181" s="52"/>
    </row>
    <row r="182" spans="1:19" ht="15.75" customHeight="1" x14ac:dyDescent="0.25">
      <c r="A182" s="75" t="str">
        <f>Industrial_Party!A180</f>
        <v>Cañasgordas</v>
      </c>
      <c r="B182" s="66"/>
      <c r="C182" s="52" t="str">
        <f t="shared" ref="C182:P182" si="32">IF(C43&gt;C$150,"NO CUMPLE","SI CUMPLE")</f>
        <v>SI CUMPLE</v>
      </c>
      <c r="D182" s="52" t="str">
        <f t="shared" si="32"/>
        <v>SI CUMPLE</v>
      </c>
      <c r="E182" s="52" t="str">
        <f t="shared" si="32"/>
        <v>SI CUMPLE</v>
      </c>
      <c r="F182" s="52" t="str">
        <f t="shared" si="32"/>
        <v>SI CUMPLE</v>
      </c>
      <c r="G182" s="52" t="str">
        <f t="shared" si="32"/>
        <v>SI CUMPLE</v>
      </c>
      <c r="H182" s="52" t="str">
        <f t="shared" si="32"/>
        <v>SI CUMPLE</v>
      </c>
      <c r="I182" s="52" t="str">
        <f t="shared" si="32"/>
        <v>SI CUMPLE</v>
      </c>
      <c r="J182" s="52" t="str">
        <f t="shared" si="32"/>
        <v>SI CUMPLE</v>
      </c>
      <c r="K182" s="52" t="str">
        <f t="shared" si="32"/>
        <v>SI CUMPLE</v>
      </c>
      <c r="L182" s="52" t="str">
        <f t="shared" si="32"/>
        <v>SI CUMPLE</v>
      </c>
      <c r="M182" s="52" t="str">
        <f t="shared" si="32"/>
        <v>SI CUMPLE</v>
      </c>
      <c r="N182" s="52" t="str">
        <f t="shared" si="32"/>
        <v>SI CUMPLE</v>
      </c>
      <c r="O182" s="52" t="str">
        <f t="shared" si="32"/>
        <v>SI CUMPLE</v>
      </c>
      <c r="P182" s="52" t="str">
        <f t="shared" si="32"/>
        <v>SI CUMPLE</v>
      </c>
      <c r="Q182" s="52"/>
      <c r="R182" s="52"/>
      <c r="S182" s="52"/>
    </row>
    <row r="183" spans="1:19" ht="15.75" customHeight="1" x14ac:dyDescent="0.25">
      <c r="A183" s="75" t="str">
        <f>Industrial_Party!A181</f>
        <v>Peque</v>
      </c>
      <c r="B183" s="66"/>
      <c r="C183" s="52" t="str">
        <f t="shared" ref="C183:P183" si="33">IF(C44&gt;C$150,"NO CUMPLE","SI CUMPLE")</f>
        <v>SI CUMPLE</v>
      </c>
      <c r="D183" s="52" t="str">
        <f t="shared" si="33"/>
        <v>SI CUMPLE</v>
      </c>
      <c r="E183" s="52" t="str">
        <f t="shared" si="33"/>
        <v>SI CUMPLE</v>
      </c>
      <c r="F183" s="52" t="str">
        <f t="shared" si="33"/>
        <v>SI CUMPLE</v>
      </c>
      <c r="G183" s="52" t="str">
        <f t="shared" si="33"/>
        <v>SI CUMPLE</v>
      </c>
      <c r="H183" s="52" t="str">
        <f t="shared" si="33"/>
        <v>SI CUMPLE</v>
      </c>
      <c r="I183" s="52" t="str">
        <f t="shared" si="33"/>
        <v>SI CUMPLE</v>
      </c>
      <c r="J183" s="52" t="str">
        <f t="shared" si="33"/>
        <v>SI CUMPLE</v>
      </c>
      <c r="K183" s="52" t="str">
        <f t="shared" si="33"/>
        <v>SI CUMPLE</v>
      </c>
      <c r="L183" s="52" t="str">
        <f t="shared" si="33"/>
        <v>SI CUMPLE</v>
      </c>
      <c r="M183" s="52" t="str">
        <f t="shared" si="33"/>
        <v>SI CUMPLE</v>
      </c>
      <c r="N183" s="52" t="str">
        <f t="shared" si="33"/>
        <v>SI CUMPLE</v>
      </c>
      <c r="O183" s="52" t="str">
        <f t="shared" si="33"/>
        <v>SI CUMPLE</v>
      </c>
      <c r="P183" s="52" t="str">
        <f t="shared" si="33"/>
        <v>SI CUMPLE</v>
      </c>
      <c r="Q183" s="52"/>
      <c r="R183" s="52"/>
      <c r="S183" s="52"/>
    </row>
    <row r="184" spans="1:19" ht="15.75" customHeight="1" x14ac:dyDescent="0.25">
      <c r="A184" s="75" t="str">
        <f>Industrial_Party!A182</f>
        <v>Frontino</v>
      </c>
      <c r="B184" s="66"/>
      <c r="C184" s="52" t="str">
        <f t="shared" ref="C184:P184" si="34">IF(C45&gt;C$150,"NO CUMPLE","SI CUMPLE")</f>
        <v>SI CUMPLE</v>
      </c>
      <c r="D184" s="52" t="str">
        <f t="shared" si="34"/>
        <v>SI CUMPLE</v>
      </c>
      <c r="E184" s="52" t="str">
        <f t="shared" si="34"/>
        <v>SI CUMPLE</v>
      </c>
      <c r="F184" s="52" t="str">
        <f t="shared" si="34"/>
        <v>SI CUMPLE</v>
      </c>
      <c r="G184" s="52" t="str">
        <f t="shared" si="34"/>
        <v>SI CUMPLE</v>
      </c>
      <c r="H184" s="52" t="str">
        <f t="shared" si="34"/>
        <v>SI CUMPLE</v>
      </c>
      <c r="I184" s="52" t="str">
        <f t="shared" si="34"/>
        <v>SI CUMPLE</v>
      </c>
      <c r="J184" s="52" t="str">
        <f t="shared" si="34"/>
        <v>SI CUMPLE</v>
      </c>
      <c r="K184" s="52" t="str">
        <f t="shared" si="34"/>
        <v>SI CUMPLE</v>
      </c>
      <c r="L184" s="52" t="str">
        <f t="shared" si="34"/>
        <v>SI CUMPLE</v>
      </c>
      <c r="M184" s="52" t="str">
        <f t="shared" si="34"/>
        <v>SI CUMPLE</v>
      </c>
      <c r="N184" s="52" t="str">
        <f t="shared" si="34"/>
        <v>SI CUMPLE</v>
      </c>
      <c r="O184" s="52" t="str">
        <f t="shared" si="34"/>
        <v>SI CUMPLE</v>
      </c>
      <c r="P184" s="52" t="str">
        <f t="shared" si="34"/>
        <v>SI CUMPLE</v>
      </c>
      <c r="Q184" s="52"/>
      <c r="R184" s="52"/>
      <c r="S184" s="52"/>
    </row>
    <row r="185" spans="1:19" ht="15.75" customHeight="1" x14ac:dyDescent="0.25">
      <c r="A185" s="75" t="str">
        <f>Industrial_Party!A183</f>
        <v>Abriaquí</v>
      </c>
      <c r="B185" s="66"/>
      <c r="C185" s="52" t="str">
        <f t="shared" ref="C185:P185" si="35">IF(C46&gt;C$150,"NO CUMPLE","SI CUMPLE")</f>
        <v>SI CUMPLE</v>
      </c>
      <c r="D185" s="52" t="str">
        <f t="shared" si="35"/>
        <v>SI CUMPLE</v>
      </c>
      <c r="E185" s="52" t="str">
        <f t="shared" si="35"/>
        <v>SI CUMPLE</v>
      </c>
      <c r="F185" s="52" t="str">
        <f t="shared" si="35"/>
        <v>SI CUMPLE</v>
      </c>
      <c r="G185" s="52" t="str">
        <f t="shared" si="35"/>
        <v>SI CUMPLE</v>
      </c>
      <c r="H185" s="52" t="str">
        <f t="shared" si="35"/>
        <v>SI CUMPLE</v>
      </c>
      <c r="I185" s="52" t="str">
        <f t="shared" si="35"/>
        <v>SI CUMPLE</v>
      </c>
      <c r="J185" s="52" t="str">
        <f t="shared" si="35"/>
        <v>SI CUMPLE</v>
      </c>
      <c r="K185" s="52" t="str">
        <f t="shared" si="35"/>
        <v>SI CUMPLE</v>
      </c>
      <c r="L185" s="52" t="str">
        <f t="shared" si="35"/>
        <v>SI CUMPLE</v>
      </c>
      <c r="M185" s="52" t="str">
        <f t="shared" si="35"/>
        <v>SI CUMPLE</v>
      </c>
      <c r="N185" s="52" t="str">
        <f t="shared" si="35"/>
        <v>SI CUMPLE</v>
      </c>
      <c r="O185" s="52" t="str">
        <f t="shared" si="35"/>
        <v>SI CUMPLE</v>
      </c>
      <c r="P185" s="52" t="str">
        <f t="shared" si="35"/>
        <v>SI CUMPLE</v>
      </c>
      <c r="Q185" s="52"/>
      <c r="R185" s="52"/>
      <c r="S185" s="52"/>
    </row>
    <row r="186" spans="1:19" ht="15.75" customHeight="1" x14ac:dyDescent="0.25">
      <c r="A186" s="75" t="str">
        <f>Industrial_Party!A184</f>
        <v>Giraldo</v>
      </c>
      <c r="B186" s="66"/>
      <c r="C186" s="52" t="str">
        <f t="shared" ref="C186:P186" si="36">IF(C47&gt;C$150,"NO CUMPLE","SI CUMPLE")</f>
        <v>SI CUMPLE</v>
      </c>
      <c r="D186" s="52" t="str">
        <f t="shared" si="36"/>
        <v>SI CUMPLE</v>
      </c>
      <c r="E186" s="52" t="str">
        <f t="shared" si="36"/>
        <v>SI CUMPLE</v>
      </c>
      <c r="F186" s="52" t="str">
        <f t="shared" si="36"/>
        <v>SI CUMPLE</v>
      </c>
      <c r="G186" s="52" t="str">
        <f t="shared" si="36"/>
        <v>SI CUMPLE</v>
      </c>
      <c r="H186" s="52" t="str">
        <f t="shared" si="36"/>
        <v>SI CUMPLE</v>
      </c>
      <c r="I186" s="52" t="str">
        <f t="shared" si="36"/>
        <v>SI CUMPLE</v>
      </c>
      <c r="J186" s="52" t="str">
        <f t="shared" si="36"/>
        <v>SI CUMPLE</v>
      </c>
      <c r="K186" s="52" t="str">
        <f t="shared" si="36"/>
        <v>SI CUMPLE</v>
      </c>
      <c r="L186" s="52" t="str">
        <f t="shared" si="36"/>
        <v>SI CUMPLE</v>
      </c>
      <c r="M186" s="52" t="str">
        <f t="shared" si="36"/>
        <v>SI CUMPLE</v>
      </c>
      <c r="N186" s="52" t="str">
        <f t="shared" si="36"/>
        <v>SI CUMPLE</v>
      </c>
      <c r="O186" s="52" t="str">
        <f t="shared" si="36"/>
        <v>SI CUMPLE</v>
      </c>
      <c r="P186" s="52" t="str">
        <f t="shared" si="36"/>
        <v>SI CUMPLE</v>
      </c>
      <c r="Q186" s="52"/>
      <c r="R186" s="52"/>
      <c r="S186" s="52"/>
    </row>
    <row r="187" spans="1:19" ht="15.75" customHeight="1" x14ac:dyDescent="0.25">
      <c r="A187" s="75" t="str">
        <f>Industrial_Party!A185</f>
        <v>Uramita</v>
      </c>
      <c r="B187" s="66"/>
      <c r="C187" s="52" t="str">
        <f t="shared" ref="C187:P187" si="37">IF(C48&gt;C$150,"NO CUMPLE","SI CUMPLE")</f>
        <v>SI CUMPLE</v>
      </c>
      <c r="D187" s="52" t="str">
        <f t="shared" si="37"/>
        <v>SI CUMPLE</v>
      </c>
      <c r="E187" s="52" t="str">
        <f t="shared" si="37"/>
        <v>SI CUMPLE</v>
      </c>
      <c r="F187" s="52" t="str">
        <f t="shared" si="37"/>
        <v>SI CUMPLE</v>
      </c>
      <c r="G187" s="52" t="str">
        <f t="shared" si="37"/>
        <v>SI CUMPLE</v>
      </c>
      <c r="H187" s="52" t="str">
        <f t="shared" si="37"/>
        <v>SI CUMPLE</v>
      </c>
      <c r="I187" s="52" t="str">
        <f t="shared" si="37"/>
        <v>SI CUMPLE</v>
      </c>
      <c r="J187" s="52" t="str">
        <f t="shared" si="37"/>
        <v>SI CUMPLE</v>
      </c>
      <c r="K187" s="52" t="str">
        <f t="shared" si="37"/>
        <v>SI CUMPLE</v>
      </c>
      <c r="L187" s="52" t="str">
        <f t="shared" si="37"/>
        <v>SI CUMPLE</v>
      </c>
      <c r="M187" s="52" t="str">
        <f t="shared" si="37"/>
        <v>SI CUMPLE</v>
      </c>
      <c r="N187" s="52" t="str">
        <f t="shared" si="37"/>
        <v>SI CUMPLE</v>
      </c>
      <c r="O187" s="52" t="str">
        <f t="shared" si="37"/>
        <v>SI CUMPLE</v>
      </c>
      <c r="P187" s="52" t="str">
        <f t="shared" si="37"/>
        <v>SI CUMPLE</v>
      </c>
      <c r="Q187" s="52"/>
      <c r="R187" s="52"/>
      <c r="S187" s="52"/>
    </row>
    <row r="188" spans="1:19" ht="15.75" customHeight="1" x14ac:dyDescent="0.25">
      <c r="A188" s="75" t="str">
        <f>Industrial_Party!A186</f>
        <v>Sabanalarga </v>
      </c>
      <c r="B188" s="66"/>
      <c r="C188" s="52" t="str">
        <f t="shared" ref="C188:P188" si="38">IF(C49&gt;C$150,"NO CUMPLE","SI CUMPLE")</f>
        <v>SI CUMPLE</v>
      </c>
      <c r="D188" s="52" t="str">
        <f t="shared" si="38"/>
        <v>SI CUMPLE</v>
      </c>
      <c r="E188" s="52" t="str">
        <f t="shared" si="38"/>
        <v>SI CUMPLE</v>
      </c>
      <c r="F188" s="52" t="str">
        <f t="shared" si="38"/>
        <v>SI CUMPLE</v>
      </c>
      <c r="G188" s="52" t="str">
        <f t="shared" si="38"/>
        <v>SI CUMPLE</v>
      </c>
      <c r="H188" s="52" t="str">
        <f t="shared" si="38"/>
        <v>SI CUMPLE</v>
      </c>
      <c r="I188" s="52" t="str">
        <f t="shared" si="38"/>
        <v>SI CUMPLE</v>
      </c>
      <c r="J188" s="52" t="str">
        <f t="shared" si="38"/>
        <v>SI CUMPLE</v>
      </c>
      <c r="K188" s="52" t="str">
        <f t="shared" si="38"/>
        <v>SI CUMPLE</v>
      </c>
      <c r="L188" s="52" t="str">
        <f t="shared" si="38"/>
        <v>SI CUMPLE</v>
      </c>
      <c r="M188" s="52" t="str">
        <f t="shared" si="38"/>
        <v>SI CUMPLE</v>
      </c>
      <c r="N188" s="52" t="str">
        <f t="shared" si="38"/>
        <v>SI CUMPLE</v>
      </c>
      <c r="O188" s="52" t="str">
        <f t="shared" si="38"/>
        <v>SI CUMPLE</v>
      </c>
      <c r="P188" s="52" t="str">
        <f t="shared" si="38"/>
        <v>SI CUMPLE</v>
      </c>
      <c r="Q188" s="52"/>
      <c r="R188" s="52"/>
      <c r="S188" s="52"/>
    </row>
    <row r="189" spans="1:19" ht="15.75" customHeight="1" x14ac:dyDescent="0.25">
      <c r="A189" s="75" t="str">
        <f>Industrial_Party!A187</f>
        <v>Santafe de Antioquia</v>
      </c>
      <c r="B189" s="66"/>
      <c r="C189" s="52" t="str">
        <f t="shared" ref="C189:P189" si="39">IF(C50&gt;C$150,"NO CUMPLE","SI CUMPLE")</f>
        <v>SI CUMPLE</v>
      </c>
      <c r="D189" s="52" t="str">
        <f t="shared" si="39"/>
        <v>SI CUMPLE</v>
      </c>
      <c r="E189" s="52" t="str">
        <f t="shared" si="39"/>
        <v>SI CUMPLE</v>
      </c>
      <c r="F189" s="52" t="str">
        <f t="shared" si="39"/>
        <v>SI CUMPLE</v>
      </c>
      <c r="G189" s="52" t="str">
        <f t="shared" si="39"/>
        <v>SI CUMPLE</v>
      </c>
      <c r="H189" s="52" t="str">
        <f t="shared" si="39"/>
        <v>SI CUMPLE</v>
      </c>
      <c r="I189" s="52" t="str">
        <f t="shared" si="39"/>
        <v>SI CUMPLE</v>
      </c>
      <c r="J189" s="52" t="str">
        <f t="shared" si="39"/>
        <v>SI CUMPLE</v>
      </c>
      <c r="K189" s="52" t="str">
        <f t="shared" si="39"/>
        <v>SI CUMPLE</v>
      </c>
      <c r="L189" s="52" t="str">
        <f t="shared" si="39"/>
        <v>SI CUMPLE</v>
      </c>
      <c r="M189" s="52" t="str">
        <f t="shared" si="39"/>
        <v>SI CUMPLE</v>
      </c>
      <c r="N189" s="52" t="str">
        <f t="shared" si="39"/>
        <v>SI CUMPLE</v>
      </c>
      <c r="O189" s="52" t="str">
        <f t="shared" si="39"/>
        <v>SI CUMPLE</v>
      </c>
      <c r="P189" s="52" t="str">
        <f t="shared" si="39"/>
        <v>SI CUMPLE</v>
      </c>
      <c r="Q189" s="52"/>
      <c r="R189" s="52"/>
      <c r="S189" s="52"/>
    </row>
    <row r="190" spans="1:19" ht="15.75" customHeight="1" x14ac:dyDescent="0.25">
      <c r="A190" s="75" t="str">
        <f>Industrial_Party!A188</f>
        <v>Sopetrán</v>
      </c>
      <c r="B190" s="66"/>
      <c r="C190" s="52" t="str">
        <f t="shared" ref="C190:P190" si="40">IF(C51&gt;C$150,"NO CUMPLE","SI CUMPLE")</f>
        <v>SI CUMPLE</v>
      </c>
      <c r="D190" s="52" t="str">
        <f t="shared" si="40"/>
        <v>SI CUMPLE</v>
      </c>
      <c r="E190" s="52" t="str">
        <f t="shared" si="40"/>
        <v>SI CUMPLE</v>
      </c>
      <c r="F190" s="52" t="str">
        <f t="shared" si="40"/>
        <v>SI CUMPLE</v>
      </c>
      <c r="G190" s="52" t="str">
        <f t="shared" si="40"/>
        <v>SI CUMPLE</v>
      </c>
      <c r="H190" s="52" t="str">
        <f t="shared" si="40"/>
        <v>SI CUMPLE</v>
      </c>
      <c r="I190" s="52" t="str">
        <f t="shared" si="40"/>
        <v>SI CUMPLE</v>
      </c>
      <c r="J190" s="52" t="str">
        <f t="shared" si="40"/>
        <v>SI CUMPLE</v>
      </c>
      <c r="K190" s="52" t="str">
        <f t="shared" si="40"/>
        <v>SI CUMPLE</v>
      </c>
      <c r="L190" s="52" t="str">
        <f t="shared" si="40"/>
        <v>SI CUMPLE</v>
      </c>
      <c r="M190" s="52" t="str">
        <f t="shared" si="40"/>
        <v>SI CUMPLE</v>
      </c>
      <c r="N190" s="52" t="str">
        <f t="shared" si="40"/>
        <v>SI CUMPLE</v>
      </c>
      <c r="O190" s="52" t="str">
        <f t="shared" si="40"/>
        <v>SI CUMPLE</v>
      </c>
      <c r="P190" s="52" t="str">
        <f t="shared" si="40"/>
        <v>SI CUMPLE</v>
      </c>
      <c r="Q190" s="52"/>
      <c r="R190" s="52"/>
      <c r="S190" s="52"/>
    </row>
    <row r="191" spans="1:19" ht="15.75" customHeight="1" x14ac:dyDescent="0.25">
      <c r="A191" s="75" t="str">
        <f>Industrial_Party!A189</f>
        <v>Olaya</v>
      </c>
      <c r="B191" s="66"/>
      <c r="C191" s="52" t="str">
        <f t="shared" ref="C191:P191" si="41">IF(C52&gt;C$150,"NO CUMPLE","SI CUMPLE")</f>
        <v>SI CUMPLE</v>
      </c>
      <c r="D191" s="52" t="str">
        <f t="shared" si="41"/>
        <v>SI CUMPLE</v>
      </c>
      <c r="E191" s="52" t="str">
        <f t="shared" si="41"/>
        <v>SI CUMPLE</v>
      </c>
      <c r="F191" s="52" t="str">
        <f t="shared" si="41"/>
        <v>SI CUMPLE</v>
      </c>
      <c r="G191" s="52" t="str">
        <f t="shared" si="41"/>
        <v>SI CUMPLE</v>
      </c>
      <c r="H191" s="52" t="str">
        <f t="shared" si="41"/>
        <v>SI CUMPLE</v>
      </c>
      <c r="I191" s="52" t="str">
        <f t="shared" si="41"/>
        <v>SI CUMPLE</v>
      </c>
      <c r="J191" s="52" t="str">
        <f t="shared" si="41"/>
        <v>SI CUMPLE</v>
      </c>
      <c r="K191" s="52" t="str">
        <f t="shared" si="41"/>
        <v>SI CUMPLE</v>
      </c>
      <c r="L191" s="52" t="str">
        <f t="shared" si="41"/>
        <v>SI CUMPLE</v>
      </c>
      <c r="M191" s="52" t="str">
        <f t="shared" si="41"/>
        <v>SI CUMPLE</v>
      </c>
      <c r="N191" s="52" t="str">
        <f t="shared" si="41"/>
        <v>SI CUMPLE</v>
      </c>
      <c r="O191" s="52" t="str">
        <f t="shared" si="41"/>
        <v>SI CUMPLE</v>
      </c>
      <c r="P191" s="52" t="str">
        <f t="shared" si="41"/>
        <v>SI CUMPLE</v>
      </c>
      <c r="Q191" s="52"/>
      <c r="R191" s="52"/>
      <c r="S191" s="52"/>
    </row>
    <row r="192" spans="1:19" ht="15.75" customHeight="1" x14ac:dyDescent="0.25">
      <c r="A192" s="75" t="str">
        <f>Industrial_Party!A190</f>
        <v>Liborina</v>
      </c>
      <c r="B192" s="66"/>
      <c r="C192" s="52" t="str">
        <f t="shared" ref="C192:P192" si="42">IF(C53&gt;C$150,"NO CUMPLE","SI CUMPLE")</f>
        <v>SI CUMPLE</v>
      </c>
      <c r="D192" s="52" t="str">
        <f t="shared" si="42"/>
        <v>SI CUMPLE</v>
      </c>
      <c r="E192" s="52" t="str">
        <f t="shared" si="42"/>
        <v>SI CUMPLE</v>
      </c>
      <c r="F192" s="52" t="str">
        <f t="shared" si="42"/>
        <v>SI CUMPLE</v>
      </c>
      <c r="G192" s="52" t="str">
        <f t="shared" si="42"/>
        <v>SI CUMPLE</v>
      </c>
      <c r="H192" s="52" t="str">
        <f t="shared" si="42"/>
        <v>SI CUMPLE</v>
      </c>
      <c r="I192" s="52" t="str">
        <f t="shared" si="42"/>
        <v>SI CUMPLE</v>
      </c>
      <c r="J192" s="52" t="str">
        <f t="shared" si="42"/>
        <v>SI CUMPLE</v>
      </c>
      <c r="K192" s="52" t="str">
        <f t="shared" si="42"/>
        <v>SI CUMPLE</v>
      </c>
      <c r="L192" s="52" t="str">
        <f t="shared" si="42"/>
        <v>SI CUMPLE</v>
      </c>
      <c r="M192" s="52" t="str">
        <f t="shared" si="42"/>
        <v>SI CUMPLE</v>
      </c>
      <c r="N192" s="52" t="str">
        <f t="shared" si="42"/>
        <v>SI CUMPLE</v>
      </c>
      <c r="O192" s="52" t="str">
        <f t="shared" si="42"/>
        <v>SI CUMPLE</v>
      </c>
      <c r="P192" s="52" t="str">
        <f t="shared" si="42"/>
        <v>SI CUMPLE</v>
      </c>
      <c r="Q192" s="52"/>
      <c r="R192" s="52"/>
      <c r="S192" s="52"/>
    </row>
    <row r="193" spans="1:19" ht="15.75" customHeight="1" x14ac:dyDescent="0.25">
      <c r="A193" s="75" t="str">
        <f>Industrial_Party!A191</f>
        <v>Amalfi</v>
      </c>
      <c r="B193" s="66"/>
      <c r="C193" s="52" t="str">
        <f t="shared" ref="C193:P193" si="43">IF(C54&gt;C$150,"NO CUMPLE","SI CUMPLE")</f>
        <v>SI CUMPLE</v>
      </c>
      <c r="D193" s="52" t="str">
        <f t="shared" si="43"/>
        <v>SI CUMPLE</v>
      </c>
      <c r="E193" s="52" t="str">
        <f t="shared" si="43"/>
        <v>SI CUMPLE</v>
      </c>
      <c r="F193" s="52" t="str">
        <f t="shared" si="43"/>
        <v>SI CUMPLE</v>
      </c>
      <c r="G193" s="52" t="str">
        <f t="shared" si="43"/>
        <v>SI CUMPLE</v>
      </c>
      <c r="H193" s="52" t="str">
        <f t="shared" si="43"/>
        <v>SI CUMPLE</v>
      </c>
      <c r="I193" s="52" t="str">
        <f t="shared" si="43"/>
        <v>SI CUMPLE</v>
      </c>
      <c r="J193" s="52" t="str">
        <f t="shared" si="43"/>
        <v>SI CUMPLE</v>
      </c>
      <c r="K193" s="52" t="str">
        <f t="shared" si="43"/>
        <v>SI CUMPLE</v>
      </c>
      <c r="L193" s="52" t="str">
        <f t="shared" si="43"/>
        <v>SI CUMPLE</v>
      </c>
      <c r="M193" s="52" t="str">
        <f t="shared" si="43"/>
        <v>SI CUMPLE</v>
      </c>
      <c r="N193" s="52" t="str">
        <f t="shared" si="43"/>
        <v>SI CUMPLE</v>
      </c>
      <c r="O193" s="52" t="str">
        <f t="shared" si="43"/>
        <v>SI CUMPLE</v>
      </c>
      <c r="P193" s="52" t="str">
        <f t="shared" si="43"/>
        <v>SI CUMPLE</v>
      </c>
      <c r="Q193" s="52"/>
      <c r="R193" s="52"/>
      <c r="S193" s="52"/>
    </row>
    <row r="194" spans="1:19" ht="15.75" customHeight="1" x14ac:dyDescent="0.25">
      <c r="A194" s="75" t="str">
        <f>Industrial_Party!A192</f>
        <v>Anorí</v>
      </c>
      <c r="B194" s="66"/>
      <c r="C194" s="52" t="str">
        <f t="shared" ref="C194:P194" si="44">IF(C55&gt;C$150,"NO CUMPLE","SI CUMPLE")</f>
        <v>SI CUMPLE</v>
      </c>
      <c r="D194" s="52" t="str">
        <f t="shared" si="44"/>
        <v>SI CUMPLE</v>
      </c>
      <c r="E194" s="52" t="str">
        <f t="shared" si="44"/>
        <v>SI CUMPLE</v>
      </c>
      <c r="F194" s="52" t="str">
        <f t="shared" si="44"/>
        <v>SI CUMPLE</v>
      </c>
      <c r="G194" s="52" t="str">
        <f t="shared" si="44"/>
        <v>SI CUMPLE</v>
      </c>
      <c r="H194" s="52" t="str">
        <f t="shared" si="44"/>
        <v>SI CUMPLE</v>
      </c>
      <c r="I194" s="52" t="str">
        <f t="shared" si="44"/>
        <v>SI CUMPLE</v>
      </c>
      <c r="J194" s="52" t="str">
        <f t="shared" si="44"/>
        <v>SI CUMPLE</v>
      </c>
      <c r="K194" s="52" t="str">
        <f t="shared" si="44"/>
        <v>SI CUMPLE</v>
      </c>
      <c r="L194" s="52" t="str">
        <f t="shared" si="44"/>
        <v>SI CUMPLE</v>
      </c>
      <c r="M194" s="52" t="str">
        <f t="shared" si="44"/>
        <v>SI CUMPLE</v>
      </c>
      <c r="N194" s="52" t="str">
        <f t="shared" si="44"/>
        <v>SI CUMPLE</v>
      </c>
      <c r="O194" s="52" t="str">
        <f t="shared" si="44"/>
        <v>SI CUMPLE</v>
      </c>
      <c r="P194" s="52" t="str">
        <f t="shared" si="44"/>
        <v>SI CUMPLE</v>
      </c>
      <c r="Q194" s="52"/>
      <c r="R194" s="52"/>
      <c r="S194" s="52"/>
    </row>
    <row r="195" spans="1:19" ht="15.75" customHeight="1" x14ac:dyDescent="0.25">
      <c r="A195" s="75" t="str">
        <f>Industrial_Party!A193</f>
        <v>Cisneros</v>
      </c>
      <c r="B195" s="66"/>
      <c r="C195" s="52" t="str">
        <f t="shared" ref="C195:P195" si="45">IF(C56&gt;C$150,"NO CUMPLE","SI CUMPLE")</f>
        <v>SI CUMPLE</v>
      </c>
      <c r="D195" s="52" t="str">
        <f t="shared" si="45"/>
        <v>SI CUMPLE</v>
      </c>
      <c r="E195" s="52" t="str">
        <f t="shared" si="45"/>
        <v>SI CUMPLE</v>
      </c>
      <c r="F195" s="52" t="str">
        <f t="shared" si="45"/>
        <v>SI CUMPLE</v>
      </c>
      <c r="G195" s="52" t="str">
        <f t="shared" si="45"/>
        <v>SI CUMPLE</v>
      </c>
      <c r="H195" s="52" t="str">
        <f t="shared" si="45"/>
        <v>SI CUMPLE</v>
      </c>
      <c r="I195" s="52" t="str">
        <f t="shared" si="45"/>
        <v>SI CUMPLE</v>
      </c>
      <c r="J195" s="52" t="str">
        <f t="shared" si="45"/>
        <v>SI CUMPLE</v>
      </c>
      <c r="K195" s="52" t="str">
        <f t="shared" si="45"/>
        <v>SI CUMPLE</v>
      </c>
      <c r="L195" s="52" t="str">
        <f t="shared" si="45"/>
        <v>SI CUMPLE</v>
      </c>
      <c r="M195" s="52" t="str">
        <f t="shared" si="45"/>
        <v>SI CUMPLE</v>
      </c>
      <c r="N195" s="52" t="str">
        <f t="shared" si="45"/>
        <v>SI CUMPLE</v>
      </c>
      <c r="O195" s="52" t="str">
        <f t="shared" si="45"/>
        <v>SI CUMPLE</v>
      </c>
      <c r="P195" s="52" t="str">
        <f t="shared" si="45"/>
        <v>SI CUMPLE</v>
      </c>
      <c r="Q195" s="52"/>
      <c r="R195" s="52"/>
      <c r="S195" s="52"/>
    </row>
    <row r="196" spans="1:19" ht="15.75" customHeight="1" x14ac:dyDescent="0.25">
      <c r="A196" s="75" t="str">
        <f>Industrial_Party!A194</f>
        <v>Remedios</v>
      </c>
      <c r="B196" s="66"/>
      <c r="C196" s="52" t="str">
        <f t="shared" ref="C196:P196" si="46">IF(C57&gt;C$150,"NO CUMPLE","SI CUMPLE")</f>
        <v>SI CUMPLE</v>
      </c>
      <c r="D196" s="52" t="str">
        <f t="shared" si="46"/>
        <v>SI CUMPLE</v>
      </c>
      <c r="E196" s="52" t="str">
        <f t="shared" si="46"/>
        <v>SI CUMPLE</v>
      </c>
      <c r="F196" s="52" t="str">
        <f t="shared" si="46"/>
        <v>SI CUMPLE</v>
      </c>
      <c r="G196" s="52" t="str">
        <f t="shared" si="46"/>
        <v>SI CUMPLE</v>
      </c>
      <c r="H196" s="52" t="str">
        <f t="shared" si="46"/>
        <v>SI CUMPLE</v>
      </c>
      <c r="I196" s="52" t="str">
        <f t="shared" si="46"/>
        <v>SI CUMPLE</v>
      </c>
      <c r="J196" s="52" t="str">
        <f t="shared" si="46"/>
        <v>SI CUMPLE</v>
      </c>
      <c r="K196" s="52" t="str">
        <f t="shared" si="46"/>
        <v>SI CUMPLE</v>
      </c>
      <c r="L196" s="52" t="str">
        <f t="shared" si="46"/>
        <v>SI CUMPLE</v>
      </c>
      <c r="M196" s="52" t="str">
        <f t="shared" si="46"/>
        <v>SI CUMPLE</v>
      </c>
      <c r="N196" s="52" t="str">
        <f t="shared" si="46"/>
        <v>SI CUMPLE</v>
      </c>
      <c r="O196" s="52" t="str">
        <f t="shared" si="46"/>
        <v>SI CUMPLE</v>
      </c>
      <c r="P196" s="52" t="str">
        <f t="shared" si="46"/>
        <v>SI CUMPLE</v>
      </c>
      <c r="Q196" s="52"/>
      <c r="R196" s="52"/>
      <c r="S196" s="52"/>
    </row>
    <row r="197" spans="1:19" ht="15.75" customHeight="1" x14ac:dyDescent="0.25">
      <c r="A197" s="75" t="str">
        <f>Industrial_Party!A195</f>
        <v>San Roque</v>
      </c>
      <c r="B197" s="66"/>
      <c r="C197" s="52" t="str">
        <f t="shared" ref="C197:P197" si="47">IF(C58&gt;C$150,"NO CUMPLE","SI CUMPLE")</f>
        <v>SI CUMPLE</v>
      </c>
      <c r="D197" s="52" t="str">
        <f t="shared" si="47"/>
        <v>SI CUMPLE</v>
      </c>
      <c r="E197" s="52" t="str">
        <f t="shared" si="47"/>
        <v>SI CUMPLE</v>
      </c>
      <c r="F197" s="52" t="str">
        <f t="shared" si="47"/>
        <v>SI CUMPLE</v>
      </c>
      <c r="G197" s="52" t="str">
        <f t="shared" si="47"/>
        <v>SI CUMPLE</v>
      </c>
      <c r="H197" s="52" t="str">
        <f t="shared" si="47"/>
        <v>SI CUMPLE</v>
      </c>
      <c r="I197" s="52" t="str">
        <f t="shared" si="47"/>
        <v>SI CUMPLE</v>
      </c>
      <c r="J197" s="52" t="str">
        <f t="shared" si="47"/>
        <v>SI CUMPLE</v>
      </c>
      <c r="K197" s="52" t="str">
        <f t="shared" si="47"/>
        <v>SI CUMPLE</v>
      </c>
      <c r="L197" s="52" t="str">
        <f t="shared" si="47"/>
        <v>SI CUMPLE</v>
      </c>
      <c r="M197" s="52" t="str">
        <f t="shared" si="47"/>
        <v>SI CUMPLE</v>
      </c>
      <c r="N197" s="52" t="str">
        <f t="shared" si="47"/>
        <v>SI CUMPLE</v>
      </c>
      <c r="O197" s="52" t="str">
        <f t="shared" si="47"/>
        <v>SI CUMPLE</v>
      </c>
      <c r="P197" s="52" t="str">
        <f t="shared" si="47"/>
        <v>SI CUMPLE</v>
      </c>
      <c r="Q197" s="52"/>
      <c r="R197" s="52"/>
      <c r="S197" s="52"/>
    </row>
    <row r="198" spans="1:19" ht="15.75" customHeight="1" x14ac:dyDescent="0.25">
      <c r="A198" s="75" t="str">
        <f>Industrial_Party!A196</f>
        <v>Santo Domingo</v>
      </c>
      <c r="B198" s="66"/>
      <c r="C198" s="52" t="str">
        <f t="shared" ref="C198:P198" si="48">IF(C59&gt;C$150,"NO CUMPLE","SI CUMPLE")</f>
        <v>SI CUMPLE</v>
      </c>
      <c r="D198" s="52" t="str">
        <f t="shared" si="48"/>
        <v>SI CUMPLE</v>
      </c>
      <c r="E198" s="52" t="str">
        <f t="shared" si="48"/>
        <v>SI CUMPLE</v>
      </c>
      <c r="F198" s="52" t="str">
        <f t="shared" si="48"/>
        <v>SI CUMPLE</v>
      </c>
      <c r="G198" s="52" t="str">
        <f t="shared" si="48"/>
        <v>SI CUMPLE</v>
      </c>
      <c r="H198" s="52" t="str">
        <f t="shared" si="48"/>
        <v>SI CUMPLE</v>
      </c>
      <c r="I198" s="52" t="str">
        <f t="shared" si="48"/>
        <v>SI CUMPLE</v>
      </c>
      <c r="J198" s="52" t="str">
        <f t="shared" si="48"/>
        <v>SI CUMPLE</v>
      </c>
      <c r="K198" s="52" t="str">
        <f t="shared" si="48"/>
        <v>SI CUMPLE</v>
      </c>
      <c r="L198" s="52" t="str">
        <f t="shared" si="48"/>
        <v>SI CUMPLE</v>
      </c>
      <c r="M198" s="52" t="str">
        <f t="shared" si="48"/>
        <v>SI CUMPLE</v>
      </c>
      <c r="N198" s="52" t="str">
        <f t="shared" si="48"/>
        <v>SI CUMPLE</v>
      </c>
      <c r="O198" s="52" t="str">
        <f t="shared" si="48"/>
        <v>SI CUMPLE</v>
      </c>
      <c r="P198" s="52" t="str">
        <f t="shared" si="48"/>
        <v>SI CUMPLE</v>
      </c>
      <c r="Q198" s="52"/>
      <c r="R198" s="52"/>
      <c r="S198" s="52"/>
    </row>
    <row r="199" spans="1:19" ht="15.75" customHeight="1" x14ac:dyDescent="0.25">
      <c r="A199" s="75" t="str">
        <f>Industrial_Party!A197</f>
        <v>Segovia</v>
      </c>
      <c r="B199" s="66"/>
      <c r="C199" s="52" t="str">
        <f t="shared" ref="C199:P199" si="49">IF(C60&gt;C$150,"NO CUMPLE","SI CUMPLE")</f>
        <v>SI CUMPLE</v>
      </c>
      <c r="D199" s="52" t="str">
        <f t="shared" si="49"/>
        <v>SI CUMPLE</v>
      </c>
      <c r="E199" s="52" t="str">
        <f t="shared" si="49"/>
        <v>SI CUMPLE</v>
      </c>
      <c r="F199" s="52" t="str">
        <f t="shared" si="49"/>
        <v>SI CUMPLE</v>
      </c>
      <c r="G199" s="52" t="str">
        <f t="shared" si="49"/>
        <v>SI CUMPLE</v>
      </c>
      <c r="H199" s="52" t="str">
        <f t="shared" si="49"/>
        <v>SI CUMPLE</v>
      </c>
      <c r="I199" s="52" t="str">
        <f t="shared" si="49"/>
        <v>SI CUMPLE</v>
      </c>
      <c r="J199" s="52" t="str">
        <f t="shared" si="49"/>
        <v>SI CUMPLE</v>
      </c>
      <c r="K199" s="52" t="str">
        <f t="shared" si="49"/>
        <v>SI CUMPLE</v>
      </c>
      <c r="L199" s="52" t="str">
        <f t="shared" si="49"/>
        <v>SI CUMPLE</v>
      </c>
      <c r="M199" s="52" t="str">
        <f t="shared" si="49"/>
        <v>SI CUMPLE</v>
      </c>
      <c r="N199" s="52" t="str">
        <f t="shared" si="49"/>
        <v>SI CUMPLE</v>
      </c>
      <c r="O199" s="52" t="str">
        <f t="shared" si="49"/>
        <v>SI CUMPLE</v>
      </c>
      <c r="P199" s="52" t="str">
        <f t="shared" si="49"/>
        <v>SI CUMPLE</v>
      </c>
      <c r="Q199" s="52"/>
      <c r="R199" s="52"/>
      <c r="S199" s="52"/>
    </row>
    <row r="200" spans="1:19" ht="15.75" customHeight="1" x14ac:dyDescent="0.25">
      <c r="A200" s="75" t="str">
        <f>Industrial_Party!A198</f>
        <v>Vegachí</v>
      </c>
      <c r="B200" s="66"/>
      <c r="C200" s="52" t="str">
        <f t="shared" ref="C200:P200" si="50">IF(C61&gt;C$150,"NO CUMPLE","SI CUMPLE")</f>
        <v>SI CUMPLE</v>
      </c>
      <c r="D200" s="52" t="str">
        <f t="shared" si="50"/>
        <v>SI CUMPLE</v>
      </c>
      <c r="E200" s="52" t="str">
        <f t="shared" si="50"/>
        <v>SI CUMPLE</v>
      </c>
      <c r="F200" s="52" t="str">
        <f t="shared" si="50"/>
        <v>SI CUMPLE</v>
      </c>
      <c r="G200" s="52" t="str">
        <f t="shared" si="50"/>
        <v>SI CUMPLE</v>
      </c>
      <c r="H200" s="52" t="str">
        <f t="shared" si="50"/>
        <v>SI CUMPLE</v>
      </c>
      <c r="I200" s="52" t="str">
        <f t="shared" si="50"/>
        <v>SI CUMPLE</v>
      </c>
      <c r="J200" s="52" t="str">
        <f t="shared" si="50"/>
        <v>SI CUMPLE</v>
      </c>
      <c r="K200" s="52" t="str">
        <f t="shared" si="50"/>
        <v>SI CUMPLE</v>
      </c>
      <c r="L200" s="52" t="str">
        <f t="shared" si="50"/>
        <v>SI CUMPLE</v>
      </c>
      <c r="M200" s="52" t="str">
        <f t="shared" si="50"/>
        <v>SI CUMPLE</v>
      </c>
      <c r="N200" s="52" t="str">
        <f t="shared" si="50"/>
        <v>SI CUMPLE</v>
      </c>
      <c r="O200" s="52" t="str">
        <f t="shared" si="50"/>
        <v>SI CUMPLE</v>
      </c>
      <c r="P200" s="52" t="str">
        <f t="shared" si="50"/>
        <v>SI CUMPLE</v>
      </c>
      <c r="Q200" s="52"/>
      <c r="R200" s="52"/>
      <c r="S200" s="52"/>
    </row>
    <row r="201" spans="1:19" ht="15.75" customHeight="1" x14ac:dyDescent="0.25">
      <c r="A201" s="75" t="str">
        <f>Industrial_Party!A199</f>
        <v>Yalí</v>
      </c>
      <c r="B201" s="66"/>
      <c r="C201" s="52" t="str">
        <f t="shared" ref="C201:P201" si="51">IF(C62&gt;C$150,"NO CUMPLE","SI CUMPLE")</f>
        <v>SI CUMPLE</v>
      </c>
      <c r="D201" s="52" t="str">
        <f t="shared" si="51"/>
        <v>SI CUMPLE</v>
      </c>
      <c r="E201" s="52" t="str">
        <f t="shared" si="51"/>
        <v>SI CUMPLE</v>
      </c>
      <c r="F201" s="52" t="str">
        <f t="shared" si="51"/>
        <v>SI CUMPLE</v>
      </c>
      <c r="G201" s="52" t="str">
        <f t="shared" si="51"/>
        <v>SI CUMPLE</v>
      </c>
      <c r="H201" s="52" t="str">
        <f t="shared" si="51"/>
        <v>SI CUMPLE</v>
      </c>
      <c r="I201" s="52" t="str">
        <f t="shared" si="51"/>
        <v>SI CUMPLE</v>
      </c>
      <c r="J201" s="52" t="str">
        <f t="shared" si="51"/>
        <v>SI CUMPLE</v>
      </c>
      <c r="K201" s="52" t="str">
        <f t="shared" si="51"/>
        <v>SI CUMPLE</v>
      </c>
      <c r="L201" s="52" t="str">
        <f t="shared" si="51"/>
        <v>SI CUMPLE</v>
      </c>
      <c r="M201" s="52" t="str">
        <f t="shared" si="51"/>
        <v>SI CUMPLE</v>
      </c>
      <c r="N201" s="52" t="str">
        <f t="shared" si="51"/>
        <v>SI CUMPLE</v>
      </c>
      <c r="O201" s="52" t="str">
        <f t="shared" si="51"/>
        <v>SI CUMPLE</v>
      </c>
      <c r="P201" s="52" t="str">
        <f t="shared" si="51"/>
        <v>SI CUMPLE</v>
      </c>
      <c r="Q201" s="52"/>
      <c r="R201" s="52"/>
      <c r="S201" s="52"/>
    </row>
    <row r="202" spans="1:19" ht="15.75" customHeight="1" x14ac:dyDescent="0.25">
      <c r="A202" s="75" t="str">
        <f>Industrial_Party!A200</f>
        <v>Yolombo</v>
      </c>
      <c r="B202" s="66"/>
      <c r="C202" s="52" t="str">
        <f t="shared" ref="C202:P202" si="52">IF(C63&gt;C$150,"NO CUMPLE","SI CUMPLE")</f>
        <v>SI CUMPLE</v>
      </c>
      <c r="D202" s="52" t="str">
        <f t="shared" si="52"/>
        <v>SI CUMPLE</v>
      </c>
      <c r="E202" s="52" t="str">
        <f t="shared" si="52"/>
        <v>SI CUMPLE</v>
      </c>
      <c r="F202" s="52" t="str">
        <f t="shared" si="52"/>
        <v>SI CUMPLE</v>
      </c>
      <c r="G202" s="52" t="str">
        <f t="shared" si="52"/>
        <v>SI CUMPLE</v>
      </c>
      <c r="H202" s="52" t="str">
        <f t="shared" si="52"/>
        <v>SI CUMPLE</v>
      </c>
      <c r="I202" s="52" t="str">
        <f t="shared" si="52"/>
        <v>SI CUMPLE</v>
      </c>
      <c r="J202" s="52" t="str">
        <f t="shared" si="52"/>
        <v>SI CUMPLE</v>
      </c>
      <c r="K202" s="52" t="str">
        <f t="shared" si="52"/>
        <v>SI CUMPLE</v>
      </c>
      <c r="L202" s="52" t="str">
        <f t="shared" si="52"/>
        <v>SI CUMPLE</v>
      </c>
      <c r="M202" s="52" t="str">
        <f t="shared" si="52"/>
        <v>SI CUMPLE</v>
      </c>
      <c r="N202" s="52" t="str">
        <f t="shared" si="52"/>
        <v>SI CUMPLE</v>
      </c>
      <c r="O202" s="52" t="str">
        <f t="shared" si="52"/>
        <v>SI CUMPLE</v>
      </c>
      <c r="P202" s="52" t="str">
        <f t="shared" si="52"/>
        <v>SI CUMPLE</v>
      </c>
      <c r="Q202" s="52"/>
      <c r="R202" s="52"/>
      <c r="S202" s="52"/>
    </row>
    <row r="203" spans="1:19" ht="15.75" customHeight="1" x14ac:dyDescent="0.25">
      <c r="A203" s="75" t="str">
        <f>Industrial_Party!A201</f>
        <v>Barbosa</v>
      </c>
      <c r="B203" s="66"/>
      <c r="C203" s="52" t="str">
        <f t="shared" ref="C203:P203" si="53">IF(C64&gt;C$150,"NO CUMPLE","SI CUMPLE")</f>
        <v>SI CUMPLE</v>
      </c>
      <c r="D203" s="52" t="str">
        <f t="shared" si="53"/>
        <v>SI CUMPLE</v>
      </c>
      <c r="E203" s="52" t="str">
        <f t="shared" si="53"/>
        <v>SI CUMPLE</v>
      </c>
      <c r="F203" s="52" t="str">
        <f t="shared" si="53"/>
        <v>SI CUMPLE</v>
      </c>
      <c r="G203" s="52" t="str">
        <f t="shared" si="53"/>
        <v>SI CUMPLE</v>
      </c>
      <c r="H203" s="52" t="str">
        <f t="shared" si="53"/>
        <v>SI CUMPLE</v>
      </c>
      <c r="I203" s="52" t="str">
        <f t="shared" si="53"/>
        <v>SI CUMPLE</v>
      </c>
      <c r="J203" s="52" t="str">
        <f t="shared" si="53"/>
        <v>SI CUMPLE</v>
      </c>
      <c r="K203" s="52" t="str">
        <f t="shared" si="53"/>
        <v>SI CUMPLE</v>
      </c>
      <c r="L203" s="52" t="str">
        <f t="shared" si="53"/>
        <v>SI CUMPLE</v>
      </c>
      <c r="M203" s="52" t="str">
        <f t="shared" si="53"/>
        <v>SI CUMPLE</v>
      </c>
      <c r="N203" s="52" t="str">
        <f t="shared" si="53"/>
        <v>SI CUMPLE</v>
      </c>
      <c r="O203" s="52" t="str">
        <f t="shared" si="53"/>
        <v>SI CUMPLE</v>
      </c>
      <c r="P203" s="52" t="str">
        <f t="shared" si="53"/>
        <v>SI CUMPLE</v>
      </c>
      <c r="Q203" s="52"/>
      <c r="R203" s="52"/>
      <c r="S203" s="52"/>
    </row>
    <row r="204" spans="1:19" ht="15.75" customHeight="1" x14ac:dyDescent="0.25">
      <c r="A204" s="75" t="str">
        <f>Industrial_Party!A202</f>
        <v>Bello</v>
      </c>
      <c r="B204" s="66"/>
      <c r="C204" s="52" t="str">
        <f t="shared" ref="C204:P204" si="54">IF(C65&gt;C$150,"NO CUMPLE","SI CUMPLE")</f>
        <v>SI CUMPLE</v>
      </c>
      <c r="D204" s="52" t="str">
        <f t="shared" si="54"/>
        <v>SI CUMPLE</v>
      </c>
      <c r="E204" s="52" t="str">
        <f t="shared" si="54"/>
        <v>SI CUMPLE</v>
      </c>
      <c r="F204" s="52" t="str">
        <f t="shared" si="54"/>
        <v>SI CUMPLE</v>
      </c>
      <c r="G204" s="52" t="str">
        <f t="shared" si="54"/>
        <v>SI CUMPLE</v>
      </c>
      <c r="H204" s="52" t="str">
        <f t="shared" si="54"/>
        <v>SI CUMPLE</v>
      </c>
      <c r="I204" s="52" t="str">
        <f t="shared" si="54"/>
        <v>SI CUMPLE</v>
      </c>
      <c r="J204" s="52" t="str">
        <f t="shared" si="54"/>
        <v>SI CUMPLE</v>
      </c>
      <c r="K204" s="52" t="str">
        <f t="shared" si="54"/>
        <v>SI CUMPLE</v>
      </c>
      <c r="L204" s="52" t="str">
        <f t="shared" si="54"/>
        <v>SI CUMPLE</v>
      </c>
      <c r="M204" s="52" t="str">
        <f t="shared" si="54"/>
        <v>SI CUMPLE</v>
      </c>
      <c r="N204" s="52" t="str">
        <f t="shared" si="54"/>
        <v>SI CUMPLE</v>
      </c>
      <c r="O204" s="52" t="str">
        <f t="shared" si="54"/>
        <v>SI CUMPLE</v>
      </c>
      <c r="P204" s="52" t="str">
        <f t="shared" si="54"/>
        <v>SI CUMPLE</v>
      </c>
      <c r="Q204" s="52"/>
      <c r="R204" s="52"/>
      <c r="S204" s="52"/>
    </row>
    <row r="205" spans="1:19" ht="15.75" customHeight="1" x14ac:dyDescent="0.25">
      <c r="A205" s="75" t="str">
        <f>Industrial_Party!A203</f>
        <v>Caldas</v>
      </c>
      <c r="B205" s="66"/>
      <c r="C205" s="52" t="str">
        <f t="shared" ref="C205:P205" si="55">IF(C66&gt;C$150,"NO CUMPLE","SI CUMPLE")</f>
        <v>SI CUMPLE</v>
      </c>
      <c r="D205" s="52" t="str">
        <f t="shared" si="55"/>
        <v>SI CUMPLE</v>
      </c>
      <c r="E205" s="52" t="str">
        <f t="shared" si="55"/>
        <v>SI CUMPLE</v>
      </c>
      <c r="F205" s="52" t="str">
        <f t="shared" si="55"/>
        <v>SI CUMPLE</v>
      </c>
      <c r="G205" s="52" t="str">
        <f t="shared" si="55"/>
        <v>SI CUMPLE</v>
      </c>
      <c r="H205" s="52" t="str">
        <f t="shared" si="55"/>
        <v>SI CUMPLE</v>
      </c>
      <c r="I205" s="52" t="str">
        <f t="shared" si="55"/>
        <v>SI CUMPLE</v>
      </c>
      <c r="J205" s="52" t="str">
        <f t="shared" si="55"/>
        <v>SI CUMPLE</v>
      </c>
      <c r="K205" s="52" t="str">
        <f t="shared" si="55"/>
        <v>SI CUMPLE</v>
      </c>
      <c r="L205" s="52" t="str">
        <f t="shared" si="55"/>
        <v>SI CUMPLE</v>
      </c>
      <c r="M205" s="52" t="str">
        <f t="shared" si="55"/>
        <v>SI CUMPLE</v>
      </c>
      <c r="N205" s="52" t="str">
        <f t="shared" si="55"/>
        <v>SI CUMPLE</v>
      </c>
      <c r="O205" s="52" t="str">
        <f t="shared" si="55"/>
        <v>SI CUMPLE</v>
      </c>
      <c r="P205" s="52" t="str">
        <f t="shared" si="55"/>
        <v>SI CUMPLE</v>
      </c>
      <c r="Q205" s="52"/>
      <c r="R205" s="52"/>
      <c r="S205" s="52"/>
    </row>
    <row r="206" spans="1:19" ht="15.75" customHeight="1" x14ac:dyDescent="0.25">
      <c r="A206" s="75" t="str">
        <f>Industrial_Party!A204</f>
        <v>Copacabana</v>
      </c>
      <c r="B206" s="66"/>
      <c r="C206" s="52" t="str">
        <f t="shared" ref="C206:P206" si="56">IF(C67&gt;C$150,"NO CUMPLE","SI CUMPLE")</f>
        <v>SI CUMPLE</v>
      </c>
      <c r="D206" s="52" t="str">
        <f t="shared" si="56"/>
        <v>SI CUMPLE</v>
      </c>
      <c r="E206" s="52" t="str">
        <f t="shared" si="56"/>
        <v>SI CUMPLE</v>
      </c>
      <c r="F206" s="52" t="str">
        <f t="shared" si="56"/>
        <v>SI CUMPLE</v>
      </c>
      <c r="G206" s="52" t="str">
        <f t="shared" si="56"/>
        <v>SI CUMPLE</v>
      </c>
      <c r="H206" s="52" t="str">
        <f t="shared" si="56"/>
        <v>SI CUMPLE</v>
      </c>
      <c r="I206" s="52" t="str">
        <f t="shared" si="56"/>
        <v>SI CUMPLE</v>
      </c>
      <c r="J206" s="52" t="str">
        <f t="shared" si="56"/>
        <v>SI CUMPLE</v>
      </c>
      <c r="K206" s="52" t="str">
        <f t="shared" si="56"/>
        <v>SI CUMPLE</v>
      </c>
      <c r="L206" s="52" t="str">
        <f t="shared" si="56"/>
        <v>SI CUMPLE</v>
      </c>
      <c r="M206" s="52" t="str">
        <f t="shared" si="56"/>
        <v>SI CUMPLE</v>
      </c>
      <c r="N206" s="52" t="str">
        <f t="shared" si="56"/>
        <v>SI CUMPLE</v>
      </c>
      <c r="O206" s="52" t="str">
        <f t="shared" si="56"/>
        <v>SI CUMPLE</v>
      </c>
      <c r="P206" s="52" t="str">
        <f t="shared" si="56"/>
        <v>SI CUMPLE</v>
      </c>
      <c r="Q206" s="52"/>
      <c r="R206" s="52"/>
      <c r="S206" s="52"/>
    </row>
    <row r="207" spans="1:19" ht="15.75" customHeight="1" x14ac:dyDescent="0.25">
      <c r="A207" s="75" t="str">
        <f>Industrial_Party!A205</f>
        <v>Envigado</v>
      </c>
      <c r="B207" s="66"/>
      <c r="C207" s="52" t="str">
        <f t="shared" ref="C207:P207" si="57">IF(C68&gt;C$150,"NO CUMPLE","SI CUMPLE")</f>
        <v>SI CUMPLE</v>
      </c>
      <c r="D207" s="52" t="str">
        <f t="shared" si="57"/>
        <v>SI CUMPLE</v>
      </c>
      <c r="E207" s="52" t="str">
        <f t="shared" si="57"/>
        <v>SI CUMPLE</v>
      </c>
      <c r="F207" s="52" t="str">
        <f t="shared" si="57"/>
        <v>SI CUMPLE</v>
      </c>
      <c r="G207" s="52" t="str">
        <f t="shared" si="57"/>
        <v>SI CUMPLE</v>
      </c>
      <c r="H207" s="52" t="str">
        <f t="shared" si="57"/>
        <v>SI CUMPLE</v>
      </c>
      <c r="I207" s="52" t="str">
        <f t="shared" si="57"/>
        <v>SI CUMPLE</v>
      </c>
      <c r="J207" s="52" t="str">
        <f t="shared" si="57"/>
        <v>SI CUMPLE</v>
      </c>
      <c r="K207" s="52" t="str">
        <f t="shared" si="57"/>
        <v>SI CUMPLE</v>
      </c>
      <c r="L207" s="52" t="str">
        <f t="shared" si="57"/>
        <v>SI CUMPLE</v>
      </c>
      <c r="M207" s="52" t="str">
        <f t="shared" si="57"/>
        <v>SI CUMPLE</v>
      </c>
      <c r="N207" s="52" t="str">
        <f t="shared" si="57"/>
        <v>SI CUMPLE</v>
      </c>
      <c r="O207" s="52" t="str">
        <f t="shared" si="57"/>
        <v>SI CUMPLE</v>
      </c>
      <c r="P207" s="52" t="str">
        <f t="shared" si="57"/>
        <v>SI CUMPLE</v>
      </c>
      <c r="Q207" s="52"/>
      <c r="R207" s="52"/>
      <c r="S207" s="52"/>
    </row>
    <row r="208" spans="1:19" ht="15.75" customHeight="1" x14ac:dyDescent="0.25">
      <c r="A208" s="75" t="str">
        <f>Industrial_Party!A206</f>
        <v>Girardota</v>
      </c>
      <c r="B208" s="66"/>
      <c r="C208" s="52" t="str">
        <f t="shared" ref="C208:P208" si="58">IF(C69&gt;C$150,"NO CUMPLE","SI CUMPLE")</f>
        <v>SI CUMPLE</v>
      </c>
      <c r="D208" s="52" t="str">
        <f t="shared" si="58"/>
        <v>SI CUMPLE</v>
      </c>
      <c r="E208" s="52" t="str">
        <f t="shared" si="58"/>
        <v>SI CUMPLE</v>
      </c>
      <c r="F208" s="52" t="str">
        <f t="shared" si="58"/>
        <v>SI CUMPLE</v>
      </c>
      <c r="G208" s="52" t="str">
        <f t="shared" si="58"/>
        <v>SI CUMPLE</v>
      </c>
      <c r="H208" s="52" t="str">
        <f t="shared" si="58"/>
        <v>SI CUMPLE</v>
      </c>
      <c r="I208" s="52" t="str">
        <f t="shared" si="58"/>
        <v>SI CUMPLE</v>
      </c>
      <c r="J208" s="52" t="str">
        <f t="shared" si="58"/>
        <v>SI CUMPLE</v>
      </c>
      <c r="K208" s="52" t="str">
        <f t="shared" si="58"/>
        <v>SI CUMPLE</v>
      </c>
      <c r="L208" s="52" t="str">
        <f t="shared" si="58"/>
        <v>SI CUMPLE</v>
      </c>
      <c r="M208" s="52" t="str">
        <f t="shared" si="58"/>
        <v>SI CUMPLE</v>
      </c>
      <c r="N208" s="52" t="str">
        <f t="shared" si="58"/>
        <v>SI CUMPLE</v>
      </c>
      <c r="O208" s="52" t="str">
        <f t="shared" si="58"/>
        <v>SI CUMPLE</v>
      </c>
      <c r="P208" s="52" t="str">
        <f t="shared" si="58"/>
        <v>SI CUMPLE</v>
      </c>
      <c r="Q208" s="52"/>
      <c r="R208" s="52"/>
      <c r="S208" s="52"/>
    </row>
    <row r="209" spans="1:19" ht="15.75" customHeight="1" x14ac:dyDescent="0.25">
      <c r="A209" s="75" t="str">
        <f>Industrial_Party!A207</f>
        <v>Itagüí</v>
      </c>
      <c r="B209" s="66"/>
      <c r="C209" s="52" t="str">
        <f t="shared" ref="C209:P209" si="59">IF(C70&gt;C$150,"NO CUMPLE","SI CUMPLE")</f>
        <v>SI CUMPLE</v>
      </c>
      <c r="D209" s="52" t="str">
        <f t="shared" si="59"/>
        <v>SI CUMPLE</v>
      </c>
      <c r="E209" s="52" t="str">
        <f t="shared" si="59"/>
        <v>SI CUMPLE</v>
      </c>
      <c r="F209" s="52" t="str">
        <f t="shared" si="59"/>
        <v>SI CUMPLE</v>
      </c>
      <c r="G209" s="52" t="str">
        <f t="shared" si="59"/>
        <v>SI CUMPLE</v>
      </c>
      <c r="H209" s="52" t="str">
        <f t="shared" si="59"/>
        <v>SI CUMPLE</v>
      </c>
      <c r="I209" s="52" t="str">
        <f t="shared" si="59"/>
        <v>SI CUMPLE</v>
      </c>
      <c r="J209" s="52" t="str">
        <f t="shared" si="59"/>
        <v>SI CUMPLE</v>
      </c>
      <c r="K209" s="52" t="str">
        <f t="shared" si="59"/>
        <v>SI CUMPLE</v>
      </c>
      <c r="L209" s="52" t="str">
        <f t="shared" si="59"/>
        <v>SI CUMPLE</v>
      </c>
      <c r="M209" s="52" t="str">
        <f t="shared" si="59"/>
        <v>SI CUMPLE</v>
      </c>
      <c r="N209" s="52" t="str">
        <f t="shared" si="59"/>
        <v>SI CUMPLE</v>
      </c>
      <c r="O209" s="52" t="str">
        <f t="shared" si="59"/>
        <v>SI CUMPLE</v>
      </c>
      <c r="P209" s="52" t="str">
        <f t="shared" si="59"/>
        <v>SI CUMPLE</v>
      </c>
      <c r="Q209" s="52"/>
      <c r="R209" s="52"/>
      <c r="S209" s="52"/>
    </row>
    <row r="210" spans="1:19" ht="15.75" customHeight="1" x14ac:dyDescent="0.25">
      <c r="A210" s="75" t="str">
        <f>Industrial_Party!A208</f>
        <v>La Estrella</v>
      </c>
      <c r="B210" s="66"/>
      <c r="C210" s="52" t="str">
        <f t="shared" ref="C210:P210" si="60">IF(C71&gt;C$150,"NO CUMPLE","SI CUMPLE")</f>
        <v>SI CUMPLE</v>
      </c>
      <c r="D210" s="52" t="str">
        <f t="shared" si="60"/>
        <v>SI CUMPLE</v>
      </c>
      <c r="E210" s="52" t="str">
        <f t="shared" si="60"/>
        <v>SI CUMPLE</v>
      </c>
      <c r="F210" s="52" t="str">
        <f t="shared" si="60"/>
        <v>SI CUMPLE</v>
      </c>
      <c r="G210" s="52" t="str">
        <f t="shared" si="60"/>
        <v>SI CUMPLE</v>
      </c>
      <c r="H210" s="52" t="str">
        <f t="shared" si="60"/>
        <v>SI CUMPLE</v>
      </c>
      <c r="I210" s="52" t="str">
        <f t="shared" si="60"/>
        <v>SI CUMPLE</v>
      </c>
      <c r="J210" s="52" t="str">
        <f t="shared" si="60"/>
        <v>SI CUMPLE</v>
      </c>
      <c r="K210" s="52" t="str">
        <f t="shared" si="60"/>
        <v>SI CUMPLE</v>
      </c>
      <c r="L210" s="52" t="str">
        <f t="shared" si="60"/>
        <v>SI CUMPLE</v>
      </c>
      <c r="M210" s="52" t="str">
        <f t="shared" si="60"/>
        <v>SI CUMPLE</v>
      </c>
      <c r="N210" s="52" t="str">
        <f t="shared" si="60"/>
        <v>SI CUMPLE</v>
      </c>
      <c r="O210" s="52" t="str">
        <f t="shared" si="60"/>
        <v>SI CUMPLE</v>
      </c>
      <c r="P210" s="52" t="str">
        <f t="shared" si="60"/>
        <v>SI CUMPLE</v>
      </c>
      <c r="Q210" s="52"/>
      <c r="R210" s="52"/>
      <c r="S210" s="52"/>
    </row>
    <row r="211" spans="1:19" ht="15.75" customHeight="1" x14ac:dyDescent="0.25">
      <c r="A211" s="75" t="str">
        <f>Industrial_Party!A209</f>
        <v>Medellín</v>
      </c>
      <c r="B211" s="66"/>
      <c r="C211" s="52" t="str">
        <f t="shared" ref="C211:P211" si="61">IF(C72&gt;C$150,"NO CUMPLE","SI CUMPLE")</f>
        <v>SI CUMPLE</v>
      </c>
      <c r="D211" s="52" t="str">
        <f t="shared" si="61"/>
        <v>SI CUMPLE</v>
      </c>
      <c r="E211" s="52" t="str">
        <f t="shared" si="61"/>
        <v>SI CUMPLE</v>
      </c>
      <c r="F211" s="52" t="str">
        <f t="shared" si="61"/>
        <v>SI CUMPLE</v>
      </c>
      <c r="G211" s="52" t="str">
        <f t="shared" si="61"/>
        <v>SI CUMPLE</v>
      </c>
      <c r="H211" s="52" t="str">
        <f t="shared" si="61"/>
        <v>SI CUMPLE</v>
      </c>
      <c r="I211" s="52" t="str">
        <f t="shared" si="61"/>
        <v>SI CUMPLE</v>
      </c>
      <c r="J211" s="52" t="str">
        <f t="shared" si="61"/>
        <v>SI CUMPLE</v>
      </c>
      <c r="K211" s="52" t="str">
        <f t="shared" si="61"/>
        <v>SI CUMPLE</v>
      </c>
      <c r="L211" s="52" t="str">
        <f t="shared" si="61"/>
        <v>SI CUMPLE</v>
      </c>
      <c r="M211" s="52" t="str">
        <f t="shared" si="61"/>
        <v>SI CUMPLE</v>
      </c>
      <c r="N211" s="52" t="str">
        <f t="shared" si="61"/>
        <v>SI CUMPLE</v>
      </c>
      <c r="O211" s="52" t="str">
        <f t="shared" si="61"/>
        <v>SI CUMPLE</v>
      </c>
      <c r="P211" s="52" t="str">
        <f t="shared" si="61"/>
        <v>SI CUMPLE</v>
      </c>
      <c r="Q211" s="52"/>
      <c r="R211" s="52"/>
      <c r="S211" s="52"/>
    </row>
    <row r="212" spans="1:19" ht="15.75" customHeight="1" x14ac:dyDescent="0.25">
      <c r="A212" s="75" t="str">
        <f>Industrial_Party!A210</f>
        <v>Sabaneta</v>
      </c>
      <c r="B212" s="66"/>
      <c r="C212" s="52" t="str">
        <f t="shared" ref="C212:P212" si="62">IF(C73&gt;C$150,"NO CUMPLE","SI CUMPLE")</f>
        <v>SI CUMPLE</v>
      </c>
      <c r="D212" s="52" t="str">
        <f t="shared" si="62"/>
        <v>SI CUMPLE</v>
      </c>
      <c r="E212" s="52" t="str">
        <f t="shared" si="62"/>
        <v>SI CUMPLE</v>
      </c>
      <c r="F212" s="52" t="str">
        <f t="shared" si="62"/>
        <v>SI CUMPLE</v>
      </c>
      <c r="G212" s="52" t="str">
        <f t="shared" si="62"/>
        <v>SI CUMPLE</v>
      </c>
      <c r="H212" s="52" t="str">
        <f t="shared" si="62"/>
        <v>SI CUMPLE</v>
      </c>
      <c r="I212" s="52" t="str">
        <f t="shared" si="62"/>
        <v>SI CUMPLE</v>
      </c>
      <c r="J212" s="52" t="str">
        <f t="shared" si="62"/>
        <v>SI CUMPLE</v>
      </c>
      <c r="K212" s="52" t="str">
        <f t="shared" si="62"/>
        <v>SI CUMPLE</v>
      </c>
      <c r="L212" s="52" t="str">
        <f t="shared" si="62"/>
        <v>SI CUMPLE</v>
      </c>
      <c r="M212" s="52" t="str">
        <f t="shared" si="62"/>
        <v>SI CUMPLE</v>
      </c>
      <c r="N212" s="52" t="str">
        <f t="shared" si="62"/>
        <v>SI CUMPLE</v>
      </c>
      <c r="O212" s="52" t="str">
        <f t="shared" si="62"/>
        <v>SI CUMPLE</v>
      </c>
      <c r="P212" s="52" t="str">
        <f t="shared" si="62"/>
        <v>SI CUMPLE</v>
      </c>
      <c r="Q212" s="52"/>
      <c r="R212" s="52"/>
      <c r="S212" s="52"/>
    </row>
    <row r="213" spans="1:19" ht="15.75" customHeight="1" x14ac:dyDescent="0.25">
      <c r="A213" s="75" t="str">
        <f>Industrial_Party!A211</f>
        <v>Donmatías</v>
      </c>
      <c r="B213" s="66"/>
      <c r="C213" s="52" t="str">
        <f t="shared" ref="C213:P213" si="63">IF(C74&gt;C$150,"NO CUMPLE","SI CUMPLE")</f>
        <v>SI CUMPLE</v>
      </c>
      <c r="D213" s="52" t="str">
        <f t="shared" si="63"/>
        <v>SI CUMPLE</v>
      </c>
      <c r="E213" s="52" t="str">
        <f t="shared" si="63"/>
        <v>SI CUMPLE</v>
      </c>
      <c r="F213" s="52" t="str">
        <f t="shared" si="63"/>
        <v>SI CUMPLE</v>
      </c>
      <c r="G213" s="52" t="str">
        <f t="shared" si="63"/>
        <v>SI CUMPLE</v>
      </c>
      <c r="H213" s="52" t="str">
        <f t="shared" si="63"/>
        <v>SI CUMPLE</v>
      </c>
      <c r="I213" s="52" t="str">
        <f t="shared" si="63"/>
        <v>SI CUMPLE</v>
      </c>
      <c r="J213" s="52" t="str">
        <f t="shared" si="63"/>
        <v>SI CUMPLE</v>
      </c>
      <c r="K213" s="52" t="str">
        <f t="shared" si="63"/>
        <v>SI CUMPLE</v>
      </c>
      <c r="L213" s="52" t="str">
        <f t="shared" si="63"/>
        <v>SI CUMPLE</v>
      </c>
      <c r="M213" s="52" t="str">
        <f t="shared" si="63"/>
        <v>SI CUMPLE</v>
      </c>
      <c r="N213" s="52" t="str">
        <f t="shared" si="63"/>
        <v>SI CUMPLE</v>
      </c>
      <c r="O213" s="52" t="str">
        <f t="shared" si="63"/>
        <v>SI CUMPLE</v>
      </c>
      <c r="P213" s="52" t="str">
        <f t="shared" si="63"/>
        <v>SI CUMPLE</v>
      </c>
      <c r="Q213" s="52"/>
      <c r="R213" s="52"/>
      <c r="S213" s="52"/>
    </row>
    <row r="214" spans="1:19" ht="15.75" customHeight="1" x14ac:dyDescent="0.25">
      <c r="A214" s="75" t="str">
        <f>Industrial_Party!A212</f>
        <v>Santa Rosa de Osos</v>
      </c>
      <c r="B214" s="66"/>
      <c r="C214" s="52" t="str">
        <f t="shared" ref="C214:P214" si="64">IF(C75&gt;C$150,"NO CUMPLE","SI CUMPLE")</f>
        <v>SI CUMPLE</v>
      </c>
      <c r="D214" s="52" t="str">
        <f t="shared" si="64"/>
        <v>SI CUMPLE</v>
      </c>
      <c r="E214" s="52" t="str">
        <f t="shared" si="64"/>
        <v>SI CUMPLE</v>
      </c>
      <c r="F214" s="52" t="str">
        <f t="shared" si="64"/>
        <v>SI CUMPLE</v>
      </c>
      <c r="G214" s="52" t="str">
        <f t="shared" si="64"/>
        <v>SI CUMPLE</v>
      </c>
      <c r="H214" s="52" t="str">
        <f t="shared" si="64"/>
        <v>SI CUMPLE</v>
      </c>
      <c r="I214" s="52" t="str">
        <f t="shared" si="64"/>
        <v>SI CUMPLE</v>
      </c>
      <c r="J214" s="52" t="str">
        <f t="shared" si="64"/>
        <v>SI CUMPLE</v>
      </c>
      <c r="K214" s="52" t="str">
        <f t="shared" si="64"/>
        <v>SI CUMPLE</v>
      </c>
      <c r="L214" s="52" t="str">
        <f t="shared" si="64"/>
        <v>SI CUMPLE</v>
      </c>
      <c r="M214" s="52" t="str">
        <f t="shared" si="64"/>
        <v>SI CUMPLE</v>
      </c>
      <c r="N214" s="52" t="str">
        <f t="shared" si="64"/>
        <v>SI CUMPLE</v>
      </c>
      <c r="O214" s="52" t="str">
        <f t="shared" si="64"/>
        <v>SI CUMPLE</v>
      </c>
      <c r="P214" s="52" t="str">
        <f t="shared" si="64"/>
        <v>SI CUMPLE</v>
      </c>
      <c r="Q214" s="52"/>
      <c r="R214" s="52"/>
      <c r="S214" s="52"/>
    </row>
    <row r="215" spans="1:19" ht="15.75" customHeight="1" x14ac:dyDescent="0.25">
      <c r="A215" s="75" t="str">
        <f>Industrial_Party!A213</f>
        <v>Briceño</v>
      </c>
      <c r="B215" s="66"/>
      <c r="C215" s="52" t="str">
        <f t="shared" ref="C215:P215" si="65">IF(C76&gt;C$150,"NO CUMPLE","SI CUMPLE")</f>
        <v>SI CUMPLE</v>
      </c>
      <c r="D215" s="52" t="str">
        <f t="shared" si="65"/>
        <v>SI CUMPLE</v>
      </c>
      <c r="E215" s="52" t="str">
        <f t="shared" si="65"/>
        <v>SI CUMPLE</v>
      </c>
      <c r="F215" s="52" t="str">
        <f t="shared" si="65"/>
        <v>SI CUMPLE</v>
      </c>
      <c r="G215" s="52" t="str">
        <f t="shared" si="65"/>
        <v>SI CUMPLE</v>
      </c>
      <c r="H215" s="52" t="str">
        <f t="shared" si="65"/>
        <v>SI CUMPLE</v>
      </c>
      <c r="I215" s="52" t="str">
        <f t="shared" si="65"/>
        <v>SI CUMPLE</v>
      </c>
      <c r="J215" s="52" t="str">
        <f t="shared" si="65"/>
        <v>SI CUMPLE</v>
      </c>
      <c r="K215" s="52" t="str">
        <f t="shared" si="65"/>
        <v>SI CUMPLE</v>
      </c>
      <c r="L215" s="52" t="str">
        <f t="shared" si="65"/>
        <v>SI CUMPLE</v>
      </c>
      <c r="M215" s="52" t="str">
        <f t="shared" si="65"/>
        <v>SI CUMPLE</v>
      </c>
      <c r="N215" s="52" t="str">
        <f t="shared" si="65"/>
        <v>SI CUMPLE</v>
      </c>
      <c r="O215" s="52" t="str">
        <f t="shared" si="65"/>
        <v>SI CUMPLE</v>
      </c>
      <c r="P215" s="52" t="str">
        <f t="shared" si="65"/>
        <v>SI CUMPLE</v>
      </c>
      <c r="Q215" s="52"/>
      <c r="R215" s="52"/>
      <c r="S215" s="52"/>
    </row>
    <row r="216" spans="1:19" ht="15.75" customHeight="1" x14ac:dyDescent="0.25">
      <c r="A216" s="75" t="str">
        <f>Industrial_Party!A214</f>
        <v>San José de la Montaña</v>
      </c>
      <c r="B216" s="66"/>
      <c r="C216" s="52" t="str">
        <f t="shared" ref="C216:P216" si="66">IF(C77&gt;C$150,"NO CUMPLE","SI CUMPLE")</f>
        <v>SI CUMPLE</v>
      </c>
      <c r="D216" s="52" t="str">
        <f t="shared" si="66"/>
        <v>SI CUMPLE</v>
      </c>
      <c r="E216" s="52" t="str">
        <f t="shared" si="66"/>
        <v>SI CUMPLE</v>
      </c>
      <c r="F216" s="52" t="str">
        <f t="shared" si="66"/>
        <v>SI CUMPLE</v>
      </c>
      <c r="G216" s="52" t="str">
        <f t="shared" si="66"/>
        <v>SI CUMPLE</v>
      </c>
      <c r="H216" s="52" t="str">
        <f t="shared" si="66"/>
        <v>SI CUMPLE</v>
      </c>
      <c r="I216" s="52" t="str">
        <f t="shared" si="66"/>
        <v>SI CUMPLE</v>
      </c>
      <c r="J216" s="52" t="str">
        <f t="shared" si="66"/>
        <v>SI CUMPLE</v>
      </c>
      <c r="K216" s="52" t="str">
        <f t="shared" si="66"/>
        <v>SI CUMPLE</v>
      </c>
      <c r="L216" s="52" t="str">
        <f t="shared" si="66"/>
        <v>SI CUMPLE</v>
      </c>
      <c r="M216" s="52" t="str">
        <f t="shared" si="66"/>
        <v>SI CUMPLE</v>
      </c>
      <c r="N216" s="52" t="str">
        <f t="shared" si="66"/>
        <v>SI CUMPLE</v>
      </c>
      <c r="O216" s="52" t="str">
        <f t="shared" si="66"/>
        <v>SI CUMPLE</v>
      </c>
      <c r="P216" s="52" t="str">
        <f t="shared" si="66"/>
        <v>SI CUMPLE</v>
      </c>
      <c r="Q216" s="52"/>
      <c r="R216" s="52"/>
      <c r="S216" s="52"/>
    </row>
    <row r="217" spans="1:19" ht="15.75" customHeight="1" x14ac:dyDescent="0.25">
      <c r="A217" s="75" t="str">
        <f>Industrial_Party!A215</f>
        <v>Gómez Plata</v>
      </c>
      <c r="B217" s="66"/>
      <c r="C217" s="52" t="str">
        <f t="shared" ref="C217:P217" si="67">IF(C78&gt;C$150,"NO CUMPLE","SI CUMPLE")</f>
        <v>SI CUMPLE</v>
      </c>
      <c r="D217" s="52" t="str">
        <f t="shared" si="67"/>
        <v>SI CUMPLE</v>
      </c>
      <c r="E217" s="52" t="str">
        <f t="shared" si="67"/>
        <v>SI CUMPLE</v>
      </c>
      <c r="F217" s="52" t="str">
        <f t="shared" si="67"/>
        <v>SI CUMPLE</v>
      </c>
      <c r="G217" s="52" t="str">
        <f t="shared" si="67"/>
        <v>SI CUMPLE</v>
      </c>
      <c r="H217" s="52" t="str">
        <f t="shared" si="67"/>
        <v>SI CUMPLE</v>
      </c>
      <c r="I217" s="52" t="str">
        <f t="shared" si="67"/>
        <v>SI CUMPLE</v>
      </c>
      <c r="J217" s="52" t="str">
        <f t="shared" si="67"/>
        <v>SI CUMPLE</v>
      </c>
      <c r="K217" s="52" t="str">
        <f t="shared" si="67"/>
        <v>SI CUMPLE</v>
      </c>
      <c r="L217" s="52" t="str">
        <f t="shared" si="67"/>
        <v>SI CUMPLE</v>
      </c>
      <c r="M217" s="52" t="str">
        <f t="shared" si="67"/>
        <v>SI CUMPLE</v>
      </c>
      <c r="N217" s="52" t="str">
        <f t="shared" si="67"/>
        <v>SI CUMPLE</v>
      </c>
      <c r="O217" s="52" t="str">
        <f t="shared" si="67"/>
        <v>SI CUMPLE</v>
      </c>
      <c r="P217" s="52" t="str">
        <f t="shared" si="67"/>
        <v>SI CUMPLE</v>
      </c>
      <c r="Q217" s="52"/>
      <c r="R217" s="52"/>
      <c r="S217" s="52"/>
    </row>
    <row r="218" spans="1:19" ht="15.75" customHeight="1" x14ac:dyDescent="0.25">
      <c r="A218" s="75" t="str">
        <f>Industrial_Party!A216</f>
        <v>Carolina del Príncipe</v>
      </c>
      <c r="B218" s="66"/>
      <c r="C218" s="52" t="str">
        <f t="shared" ref="C218:P218" si="68">IF(C79&gt;C$150,"NO CUMPLE","SI CUMPLE")</f>
        <v>SI CUMPLE</v>
      </c>
      <c r="D218" s="52" t="str">
        <f t="shared" si="68"/>
        <v>SI CUMPLE</v>
      </c>
      <c r="E218" s="52" t="str">
        <f t="shared" si="68"/>
        <v>SI CUMPLE</v>
      </c>
      <c r="F218" s="52" t="str">
        <f t="shared" si="68"/>
        <v>SI CUMPLE</v>
      </c>
      <c r="G218" s="52" t="str">
        <f t="shared" si="68"/>
        <v>SI CUMPLE</v>
      </c>
      <c r="H218" s="52" t="str">
        <f t="shared" si="68"/>
        <v>SI CUMPLE</v>
      </c>
      <c r="I218" s="52" t="str">
        <f t="shared" si="68"/>
        <v>SI CUMPLE</v>
      </c>
      <c r="J218" s="52" t="str">
        <f t="shared" si="68"/>
        <v>SI CUMPLE</v>
      </c>
      <c r="K218" s="52" t="str">
        <f t="shared" si="68"/>
        <v>SI CUMPLE</v>
      </c>
      <c r="L218" s="52" t="str">
        <f t="shared" si="68"/>
        <v>SI CUMPLE</v>
      </c>
      <c r="M218" s="52" t="str">
        <f t="shared" si="68"/>
        <v>SI CUMPLE</v>
      </c>
      <c r="N218" s="52" t="str">
        <f t="shared" si="68"/>
        <v>SI CUMPLE</v>
      </c>
      <c r="O218" s="52" t="str">
        <f t="shared" si="68"/>
        <v>SI CUMPLE</v>
      </c>
      <c r="P218" s="52" t="str">
        <f t="shared" si="68"/>
        <v>SI CUMPLE</v>
      </c>
      <c r="Q218" s="52"/>
      <c r="R218" s="52"/>
      <c r="S218" s="52"/>
    </row>
    <row r="219" spans="1:19" ht="15.75" customHeight="1" x14ac:dyDescent="0.25">
      <c r="A219" s="75" t="str">
        <f>Industrial_Party!A217</f>
        <v>Guadalupe</v>
      </c>
      <c r="B219" s="66"/>
      <c r="C219" s="52" t="str">
        <f t="shared" ref="C219:P219" si="69">IF(C80&gt;C$150,"NO CUMPLE","SI CUMPLE")</f>
        <v>SI CUMPLE</v>
      </c>
      <c r="D219" s="52" t="str">
        <f t="shared" si="69"/>
        <v>SI CUMPLE</v>
      </c>
      <c r="E219" s="52" t="str">
        <f t="shared" si="69"/>
        <v>SI CUMPLE</v>
      </c>
      <c r="F219" s="52" t="str">
        <f t="shared" si="69"/>
        <v>SI CUMPLE</v>
      </c>
      <c r="G219" s="52" t="str">
        <f t="shared" si="69"/>
        <v>SI CUMPLE</v>
      </c>
      <c r="H219" s="52" t="str">
        <f t="shared" si="69"/>
        <v>SI CUMPLE</v>
      </c>
      <c r="I219" s="52" t="str">
        <f t="shared" si="69"/>
        <v>SI CUMPLE</v>
      </c>
      <c r="J219" s="52" t="str">
        <f t="shared" si="69"/>
        <v>SI CUMPLE</v>
      </c>
      <c r="K219" s="52" t="str">
        <f t="shared" si="69"/>
        <v>SI CUMPLE</v>
      </c>
      <c r="L219" s="52" t="str">
        <f t="shared" si="69"/>
        <v>SI CUMPLE</v>
      </c>
      <c r="M219" s="52" t="str">
        <f t="shared" si="69"/>
        <v>SI CUMPLE</v>
      </c>
      <c r="N219" s="52" t="str">
        <f t="shared" si="69"/>
        <v>SI CUMPLE</v>
      </c>
      <c r="O219" s="52" t="str">
        <f t="shared" si="69"/>
        <v>SI CUMPLE</v>
      </c>
      <c r="P219" s="52" t="str">
        <f t="shared" si="69"/>
        <v>SI CUMPLE</v>
      </c>
      <c r="Q219" s="52"/>
      <c r="R219" s="52"/>
      <c r="S219" s="52"/>
    </row>
    <row r="220" spans="1:19" ht="15.75" customHeight="1" x14ac:dyDescent="0.25">
      <c r="A220" s="75" t="str">
        <f>Industrial_Party!A218</f>
        <v>Angostura</v>
      </c>
      <c r="B220" s="66"/>
      <c r="C220" s="52" t="str">
        <f t="shared" ref="C220:P220" si="70">IF(C81&gt;C$150,"NO CUMPLE","SI CUMPLE")</f>
        <v>SI CUMPLE</v>
      </c>
      <c r="D220" s="52" t="str">
        <f t="shared" si="70"/>
        <v>SI CUMPLE</v>
      </c>
      <c r="E220" s="52" t="str">
        <f t="shared" si="70"/>
        <v>SI CUMPLE</v>
      </c>
      <c r="F220" s="52" t="str">
        <f t="shared" si="70"/>
        <v>SI CUMPLE</v>
      </c>
      <c r="G220" s="52" t="str">
        <f t="shared" si="70"/>
        <v>SI CUMPLE</v>
      </c>
      <c r="H220" s="52" t="str">
        <f t="shared" si="70"/>
        <v>SI CUMPLE</v>
      </c>
      <c r="I220" s="52" t="str">
        <f t="shared" si="70"/>
        <v>SI CUMPLE</v>
      </c>
      <c r="J220" s="52" t="str">
        <f t="shared" si="70"/>
        <v>SI CUMPLE</v>
      </c>
      <c r="K220" s="52" t="str">
        <f t="shared" si="70"/>
        <v>SI CUMPLE</v>
      </c>
      <c r="L220" s="52" t="str">
        <f t="shared" si="70"/>
        <v>SI CUMPLE</v>
      </c>
      <c r="M220" s="52" t="str">
        <f t="shared" si="70"/>
        <v>SI CUMPLE</v>
      </c>
      <c r="N220" s="52" t="str">
        <f t="shared" si="70"/>
        <v>SI CUMPLE</v>
      </c>
      <c r="O220" s="52" t="str">
        <f t="shared" si="70"/>
        <v>SI CUMPLE</v>
      </c>
      <c r="P220" s="52" t="str">
        <f t="shared" si="70"/>
        <v>SI CUMPLE</v>
      </c>
      <c r="Q220" s="52"/>
      <c r="R220" s="52"/>
      <c r="S220" s="52"/>
    </row>
    <row r="221" spans="1:19" ht="15.75" customHeight="1" x14ac:dyDescent="0.25">
      <c r="A221" s="75" t="str">
        <f>Industrial_Party!A219</f>
        <v>Campamento</v>
      </c>
      <c r="B221" s="66"/>
      <c r="C221" s="52" t="str">
        <f t="shared" ref="C221:P221" si="71">IF(C82&gt;C$150,"NO CUMPLE","SI CUMPLE")</f>
        <v>SI CUMPLE</v>
      </c>
      <c r="D221" s="52" t="str">
        <f t="shared" si="71"/>
        <v>SI CUMPLE</v>
      </c>
      <c r="E221" s="52" t="str">
        <f t="shared" si="71"/>
        <v>SI CUMPLE</v>
      </c>
      <c r="F221" s="52" t="str">
        <f t="shared" si="71"/>
        <v>SI CUMPLE</v>
      </c>
      <c r="G221" s="52" t="str">
        <f t="shared" si="71"/>
        <v>SI CUMPLE</v>
      </c>
      <c r="H221" s="52" t="str">
        <f t="shared" si="71"/>
        <v>SI CUMPLE</v>
      </c>
      <c r="I221" s="52" t="str">
        <f t="shared" si="71"/>
        <v>SI CUMPLE</v>
      </c>
      <c r="J221" s="52" t="str">
        <f t="shared" si="71"/>
        <v>SI CUMPLE</v>
      </c>
      <c r="K221" s="52" t="str">
        <f t="shared" si="71"/>
        <v>SI CUMPLE</v>
      </c>
      <c r="L221" s="52" t="str">
        <f t="shared" si="71"/>
        <v>SI CUMPLE</v>
      </c>
      <c r="M221" s="52" t="str">
        <f t="shared" si="71"/>
        <v>SI CUMPLE</v>
      </c>
      <c r="N221" s="52" t="str">
        <f t="shared" si="71"/>
        <v>SI CUMPLE</v>
      </c>
      <c r="O221" s="52" t="str">
        <f t="shared" si="71"/>
        <v>SI CUMPLE</v>
      </c>
      <c r="P221" s="52" t="str">
        <f t="shared" si="71"/>
        <v>SI CUMPLE</v>
      </c>
      <c r="Q221" s="52"/>
      <c r="R221" s="52"/>
      <c r="S221" s="52"/>
    </row>
    <row r="222" spans="1:19" ht="15.75" customHeight="1" x14ac:dyDescent="0.25">
      <c r="A222" s="75" t="str">
        <f>Industrial_Party!A220</f>
        <v>San Pedro de los Milagros</v>
      </c>
      <c r="B222" s="66"/>
      <c r="C222" s="52" t="str">
        <f t="shared" ref="C222:P222" si="72">IF(C83&gt;C$150,"NO CUMPLE","SI CUMPLE")</f>
        <v>SI CUMPLE</v>
      </c>
      <c r="D222" s="52" t="str">
        <f t="shared" si="72"/>
        <v>SI CUMPLE</v>
      </c>
      <c r="E222" s="52" t="str">
        <f t="shared" si="72"/>
        <v>SI CUMPLE</v>
      </c>
      <c r="F222" s="52" t="str">
        <f t="shared" si="72"/>
        <v>SI CUMPLE</v>
      </c>
      <c r="G222" s="52" t="str">
        <f t="shared" si="72"/>
        <v>SI CUMPLE</v>
      </c>
      <c r="H222" s="52" t="str">
        <f t="shared" si="72"/>
        <v>SI CUMPLE</v>
      </c>
      <c r="I222" s="52" t="str">
        <f t="shared" si="72"/>
        <v>SI CUMPLE</v>
      </c>
      <c r="J222" s="52" t="str">
        <f t="shared" si="72"/>
        <v>SI CUMPLE</v>
      </c>
      <c r="K222" s="52" t="str">
        <f t="shared" si="72"/>
        <v>SI CUMPLE</v>
      </c>
      <c r="L222" s="52" t="str">
        <f t="shared" si="72"/>
        <v>SI CUMPLE</v>
      </c>
      <c r="M222" s="52" t="str">
        <f t="shared" si="72"/>
        <v>SI CUMPLE</v>
      </c>
      <c r="N222" s="52" t="str">
        <f t="shared" si="72"/>
        <v>SI CUMPLE</v>
      </c>
      <c r="O222" s="52" t="str">
        <f t="shared" si="72"/>
        <v>SI CUMPLE</v>
      </c>
      <c r="P222" s="52" t="str">
        <f t="shared" si="72"/>
        <v>SI CUMPLE</v>
      </c>
      <c r="Q222" s="52"/>
      <c r="R222" s="52"/>
      <c r="S222" s="52"/>
    </row>
    <row r="223" spans="1:19" ht="15.75" customHeight="1" x14ac:dyDescent="0.25">
      <c r="A223" s="75" t="str">
        <f>Industrial_Party!A221</f>
        <v>Entrerríos</v>
      </c>
      <c r="B223" s="66"/>
      <c r="C223" s="52" t="str">
        <f t="shared" ref="C223:P223" si="73">IF(C84&gt;C$150,"NO CUMPLE","SI CUMPLE")</f>
        <v>SI CUMPLE</v>
      </c>
      <c r="D223" s="52" t="str">
        <f t="shared" si="73"/>
        <v>SI CUMPLE</v>
      </c>
      <c r="E223" s="52" t="str">
        <f t="shared" si="73"/>
        <v>SI CUMPLE</v>
      </c>
      <c r="F223" s="52" t="str">
        <f t="shared" si="73"/>
        <v>SI CUMPLE</v>
      </c>
      <c r="G223" s="52" t="str">
        <f t="shared" si="73"/>
        <v>SI CUMPLE</v>
      </c>
      <c r="H223" s="52" t="str">
        <f t="shared" si="73"/>
        <v>SI CUMPLE</v>
      </c>
      <c r="I223" s="52" t="str">
        <f t="shared" si="73"/>
        <v>SI CUMPLE</v>
      </c>
      <c r="J223" s="52" t="str">
        <f t="shared" si="73"/>
        <v>SI CUMPLE</v>
      </c>
      <c r="K223" s="52" t="str">
        <f t="shared" si="73"/>
        <v>SI CUMPLE</v>
      </c>
      <c r="L223" s="52" t="str">
        <f t="shared" si="73"/>
        <v>SI CUMPLE</v>
      </c>
      <c r="M223" s="52" t="str">
        <f t="shared" si="73"/>
        <v>SI CUMPLE</v>
      </c>
      <c r="N223" s="52" t="str">
        <f t="shared" si="73"/>
        <v>SI CUMPLE</v>
      </c>
      <c r="O223" s="52" t="str">
        <f t="shared" si="73"/>
        <v>SI CUMPLE</v>
      </c>
      <c r="P223" s="52" t="str">
        <f t="shared" si="73"/>
        <v>SI CUMPLE</v>
      </c>
      <c r="Q223" s="52"/>
      <c r="R223" s="52"/>
      <c r="S223" s="52"/>
    </row>
    <row r="224" spans="1:19" ht="15.75" customHeight="1" x14ac:dyDescent="0.25">
      <c r="A224" s="75" t="str">
        <f>Industrial_Party!A222</f>
        <v>Belmira</v>
      </c>
      <c r="B224" s="66"/>
      <c r="C224" s="52" t="str">
        <f t="shared" ref="C224:P224" si="74">IF(C85&gt;C$150,"NO CUMPLE","SI CUMPLE")</f>
        <v>SI CUMPLE</v>
      </c>
      <c r="D224" s="52" t="str">
        <f t="shared" si="74"/>
        <v>SI CUMPLE</v>
      </c>
      <c r="E224" s="52" t="str">
        <f t="shared" si="74"/>
        <v>SI CUMPLE</v>
      </c>
      <c r="F224" s="52" t="str">
        <f t="shared" si="74"/>
        <v>SI CUMPLE</v>
      </c>
      <c r="G224" s="52" t="str">
        <f t="shared" si="74"/>
        <v>SI CUMPLE</v>
      </c>
      <c r="H224" s="52" t="str">
        <f t="shared" si="74"/>
        <v>SI CUMPLE</v>
      </c>
      <c r="I224" s="52" t="str">
        <f t="shared" si="74"/>
        <v>SI CUMPLE</v>
      </c>
      <c r="J224" s="52" t="str">
        <f t="shared" si="74"/>
        <v>SI CUMPLE</v>
      </c>
      <c r="K224" s="52" t="str">
        <f t="shared" si="74"/>
        <v>SI CUMPLE</v>
      </c>
      <c r="L224" s="52" t="str">
        <f t="shared" si="74"/>
        <v>SI CUMPLE</v>
      </c>
      <c r="M224" s="52" t="str">
        <f t="shared" si="74"/>
        <v>SI CUMPLE</v>
      </c>
      <c r="N224" s="52" t="str">
        <f t="shared" si="74"/>
        <v>SI CUMPLE</v>
      </c>
      <c r="O224" s="52" t="str">
        <f t="shared" si="74"/>
        <v>SI CUMPLE</v>
      </c>
      <c r="P224" s="52" t="str">
        <f t="shared" si="74"/>
        <v>SI CUMPLE</v>
      </c>
      <c r="Q224" s="52"/>
      <c r="R224" s="52"/>
      <c r="S224" s="52"/>
    </row>
    <row r="225" spans="1:19" ht="15.75" customHeight="1" x14ac:dyDescent="0.25">
      <c r="A225" s="75" t="str">
        <f>Industrial_Party!A223</f>
        <v>Ituango</v>
      </c>
      <c r="B225" s="66"/>
      <c r="C225" s="52" t="str">
        <f t="shared" ref="C225:P225" si="75">IF(C86&gt;C$150,"NO CUMPLE","SI CUMPLE")</f>
        <v>SI CUMPLE</v>
      </c>
      <c r="D225" s="52" t="str">
        <f t="shared" si="75"/>
        <v>SI CUMPLE</v>
      </c>
      <c r="E225" s="52" t="str">
        <f t="shared" si="75"/>
        <v>SI CUMPLE</v>
      </c>
      <c r="F225" s="52" t="str">
        <f t="shared" si="75"/>
        <v>SI CUMPLE</v>
      </c>
      <c r="G225" s="52" t="str">
        <f t="shared" si="75"/>
        <v>SI CUMPLE</v>
      </c>
      <c r="H225" s="52" t="str">
        <f t="shared" si="75"/>
        <v>SI CUMPLE</v>
      </c>
      <c r="I225" s="52" t="str">
        <f t="shared" si="75"/>
        <v>SI CUMPLE</v>
      </c>
      <c r="J225" s="52" t="str">
        <f t="shared" si="75"/>
        <v>SI CUMPLE</v>
      </c>
      <c r="K225" s="52" t="str">
        <f t="shared" si="75"/>
        <v>SI CUMPLE</v>
      </c>
      <c r="L225" s="52" t="str">
        <f t="shared" si="75"/>
        <v>SI CUMPLE</v>
      </c>
      <c r="M225" s="52" t="str">
        <f t="shared" si="75"/>
        <v>SI CUMPLE</v>
      </c>
      <c r="N225" s="52" t="str">
        <f t="shared" si="75"/>
        <v>SI CUMPLE</v>
      </c>
      <c r="O225" s="52" t="str">
        <f t="shared" si="75"/>
        <v>SI CUMPLE</v>
      </c>
      <c r="P225" s="52" t="str">
        <f t="shared" si="75"/>
        <v>SI CUMPLE</v>
      </c>
      <c r="Q225" s="52"/>
      <c r="R225" s="52"/>
      <c r="S225" s="52"/>
    </row>
    <row r="226" spans="1:19" ht="15.75" customHeight="1" x14ac:dyDescent="0.25">
      <c r="A226" s="75" t="str">
        <f>Industrial_Party!A224</f>
        <v>Valdivia</v>
      </c>
      <c r="B226" s="66"/>
      <c r="C226" s="52" t="str">
        <f t="shared" ref="C226:P226" si="76">IF(C87&gt;C$150,"NO CUMPLE","SI CUMPLE")</f>
        <v>SI CUMPLE</v>
      </c>
      <c r="D226" s="52" t="str">
        <f t="shared" si="76"/>
        <v>SI CUMPLE</v>
      </c>
      <c r="E226" s="52" t="str">
        <f t="shared" si="76"/>
        <v>SI CUMPLE</v>
      </c>
      <c r="F226" s="52" t="str">
        <f t="shared" si="76"/>
        <v>SI CUMPLE</v>
      </c>
      <c r="G226" s="52" t="str">
        <f t="shared" si="76"/>
        <v>SI CUMPLE</v>
      </c>
      <c r="H226" s="52" t="str">
        <f t="shared" si="76"/>
        <v>SI CUMPLE</v>
      </c>
      <c r="I226" s="52" t="str">
        <f t="shared" si="76"/>
        <v>SI CUMPLE</v>
      </c>
      <c r="J226" s="52" t="str">
        <f t="shared" si="76"/>
        <v>SI CUMPLE</v>
      </c>
      <c r="K226" s="52" t="str">
        <f t="shared" si="76"/>
        <v>SI CUMPLE</v>
      </c>
      <c r="L226" s="52" t="str">
        <f t="shared" si="76"/>
        <v>SI CUMPLE</v>
      </c>
      <c r="M226" s="52" t="str">
        <f t="shared" si="76"/>
        <v>SI CUMPLE</v>
      </c>
      <c r="N226" s="52" t="str">
        <f t="shared" si="76"/>
        <v>SI CUMPLE</v>
      </c>
      <c r="O226" s="52" t="str">
        <f t="shared" si="76"/>
        <v>SI CUMPLE</v>
      </c>
      <c r="P226" s="52" t="str">
        <f t="shared" si="76"/>
        <v>SI CUMPLE</v>
      </c>
      <c r="Q226" s="52"/>
      <c r="R226" s="52"/>
      <c r="S226" s="52"/>
    </row>
    <row r="227" spans="1:19" ht="15.75" customHeight="1" x14ac:dyDescent="0.25">
      <c r="A227" s="75" t="str">
        <f>Industrial_Party!A225</f>
        <v>Toledo</v>
      </c>
      <c r="B227" s="66"/>
      <c r="C227" s="52" t="str">
        <f t="shared" ref="C227:P227" si="77">IF(C88&gt;C$150,"NO CUMPLE","SI CUMPLE")</f>
        <v>SI CUMPLE</v>
      </c>
      <c r="D227" s="52" t="str">
        <f t="shared" si="77"/>
        <v>SI CUMPLE</v>
      </c>
      <c r="E227" s="52" t="str">
        <f t="shared" si="77"/>
        <v>SI CUMPLE</v>
      </c>
      <c r="F227" s="52" t="str">
        <f t="shared" si="77"/>
        <v>SI CUMPLE</v>
      </c>
      <c r="G227" s="52" t="str">
        <f t="shared" si="77"/>
        <v>SI CUMPLE</v>
      </c>
      <c r="H227" s="52" t="str">
        <f t="shared" si="77"/>
        <v>SI CUMPLE</v>
      </c>
      <c r="I227" s="52" t="str">
        <f t="shared" si="77"/>
        <v>SI CUMPLE</v>
      </c>
      <c r="J227" s="52" t="str">
        <f t="shared" si="77"/>
        <v>SI CUMPLE</v>
      </c>
      <c r="K227" s="52" t="str">
        <f t="shared" si="77"/>
        <v>SI CUMPLE</v>
      </c>
      <c r="L227" s="52" t="str">
        <f t="shared" si="77"/>
        <v>SI CUMPLE</v>
      </c>
      <c r="M227" s="52" t="str">
        <f t="shared" si="77"/>
        <v>SI CUMPLE</v>
      </c>
      <c r="N227" s="52" t="str">
        <f t="shared" si="77"/>
        <v>SI CUMPLE</v>
      </c>
      <c r="O227" s="52" t="str">
        <f t="shared" si="77"/>
        <v>SI CUMPLE</v>
      </c>
      <c r="P227" s="52" t="str">
        <f t="shared" si="77"/>
        <v>SI CUMPLE</v>
      </c>
      <c r="Q227" s="52"/>
      <c r="R227" s="52"/>
      <c r="S227" s="52"/>
    </row>
    <row r="228" spans="1:19" ht="15.75" customHeight="1" x14ac:dyDescent="0.25">
      <c r="A228" s="75" t="str">
        <f>Industrial_Party!A226</f>
        <v>San Andrés de Cuerquia</v>
      </c>
      <c r="B228" s="66"/>
      <c r="C228" s="52" t="str">
        <f t="shared" ref="C228:P228" si="78">IF(C89&gt;C$150,"NO CUMPLE","SI CUMPLE")</f>
        <v>SI CUMPLE</v>
      </c>
      <c r="D228" s="52" t="str">
        <f t="shared" si="78"/>
        <v>SI CUMPLE</v>
      </c>
      <c r="E228" s="52" t="str">
        <f t="shared" si="78"/>
        <v>SI CUMPLE</v>
      </c>
      <c r="F228" s="52" t="str">
        <f t="shared" si="78"/>
        <v>SI CUMPLE</v>
      </c>
      <c r="G228" s="52" t="str">
        <f t="shared" si="78"/>
        <v>SI CUMPLE</v>
      </c>
      <c r="H228" s="52" t="str">
        <f t="shared" si="78"/>
        <v>SI CUMPLE</v>
      </c>
      <c r="I228" s="52" t="str">
        <f t="shared" si="78"/>
        <v>SI CUMPLE</v>
      </c>
      <c r="J228" s="52" t="str">
        <f t="shared" si="78"/>
        <v>SI CUMPLE</v>
      </c>
      <c r="K228" s="52" t="str">
        <f t="shared" si="78"/>
        <v>SI CUMPLE</v>
      </c>
      <c r="L228" s="52" t="str">
        <f t="shared" si="78"/>
        <v>SI CUMPLE</v>
      </c>
      <c r="M228" s="52" t="str">
        <f t="shared" si="78"/>
        <v>SI CUMPLE</v>
      </c>
      <c r="N228" s="52" t="str">
        <f t="shared" si="78"/>
        <v>SI CUMPLE</v>
      </c>
      <c r="O228" s="52" t="str">
        <f t="shared" si="78"/>
        <v>SI CUMPLE</v>
      </c>
      <c r="P228" s="52" t="str">
        <f t="shared" si="78"/>
        <v>SI CUMPLE</v>
      </c>
      <c r="Q228" s="52"/>
      <c r="R228" s="52"/>
      <c r="S228" s="52"/>
    </row>
    <row r="229" spans="1:19" ht="15.75" customHeight="1" x14ac:dyDescent="0.25">
      <c r="A229" s="75" t="str">
        <f>Industrial_Party!A227</f>
        <v>Yarumal</v>
      </c>
      <c r="B229" s="66"/>
      <c r="C229" s="52" t="str">
        <f>IF(C90&gt;C$150,"NO CUMPLE","SI CUMPLE")</f>
        <v>SI CUMPLE</v>
      </c>
      <c r="D229" s="52" t="str">
        <f t="shared" ref="D229:P229" si="79">IF(D90&gt;D$150,"NO CUMPLE","SI CUMPLE")</f>
        <v>SI CUMPLE</v>
      </c>
      <c r="E229" s="52" t="str">
        <f t="shared" si="79"/>
        <v>SI CUMPLE</v>
      </c>
      <c r="F229" s="52" t="str">
        <f t="shared" si="79"/>
        <v>SI CUMPLE</v>
      </c>
      <c r="G229" s="52" t="str">
        <f t="shared" si="79"/>
        <v>SI CUMPLE</v>
      </c>
      <c r="H229" s="52" t="str">
        <f t="shared" si="79"/>
        <v>SI CUMPLE</v>
      </c>
      <c r="I229" s="52" t="str">
        <f t="shared" si="79"/>
        <v>SI CUMPLE</v>
      </c>
      <c r="J229" s="52" t="str">
        <f t="shared" si="79"/>
        <v>SI CUMPLE</v>
      </c>
      <c r="K229" s="52" t="str">
        <f t="shared" si="79"/>
        <v>SI CUMPLE</v>
      </c>
      <c r="L229" s="52" t="str">
        <f t="shared" si="79"/>
        <v>SI CUMPLE</v>
      </c>
      <c r="M229" s="52" t="str">
        <f t="shared" si="79"/>
        <v>SI CUMPLE</v>
      </c>
      <c r="N229" s="52" t="str">
        <f t="shared" si="79"/>
        <v>SI CUMPLE</v>
      </c>
      <c r="O229" s="52" t="str">
        <f t="shared" si="79"/>
        <v>SI CUMPLE</v>
      </c>
      <c r="P229" s="52" t="str">
        <f t="shared" si="79"/>
        <v>SI CUMPLE</v>
      </c>
      <c r="Q229" s="52"/>
      <c r="R229" s="52"/>
      <c r="S229" s="52"/>
    </row>
    <row r="230" spans="1:19" ht="15.75" customHeight="1" x14ac:dyDescent="0.25">
      <c r="A230" s="75" t="str">
        <f>Industrial_Party!A228</f>
        <v>Caracolí</v>
      </c>
      <c r="B230" s="66"/>
      <c r="C230" s="52" t="str">
        <f t="shared" ref="C230:P230" si="80">IF(C91&gt;C$150,"NO CUMPLE","SI CUMPLE")</f>
        <v>SI CUMPLE</v>
      </c>
      <c r="D230" s="52" t="str">
        <f t="shared" si="80"/>
        <v>SI CUMPLE</v>
      </c>
      <c r="E230" s="52" t="str">
        <f t="shared" si="80"/>
        <v>SI CUMPLE</v>
      </c>
      <c r="F230" s="52" t="str">
        <f t="shared" si="80"/>
        <v>SI CUMPLE</v>
      </c>
      <c r="G230" s="52" t="str">
        <f t="shared" si="80"/>
        <v>SI CUMPLE</v>
      </c>
      <c r="H230" s="52" t="str">
        <f t="shared" si="80"/>
        <v>SI CUMPLE</v>
      </c>
      <c r="I230" s="52" t="str">
        <f t="shared" si="80"/>
        <v>SI CUMPLE</v>
      </c>
      <c r="J230" s="52" t="str">
        <f t="shared" si="80"/>
        <v>SI CUMPLE</v>
      </c>
      <c r="K230" s="52" t="str">
        <f t="shared" si="80"/>
        <v>SI CUMPLE</v>
      </c>
      <c r="L230" s="52" t="str">
        <f t="shared" si="80"/>
        <v>SI CUMPLE</v>
      </c>
      <c r="M230" s="52" t="str">
        <f t="shared" si="80"/>
        <v>SI CUMPLE</v>
      </c>
      <c r="N230" s="52" t="str">
        <f t="shared" si="80"/>
        <v>SI CUMPLE</v>
      </c>
      <c r="O230" s="52" t="str">
        <f t="shared" si="80"/>
        <v>SI CUMPLE</v>
      </c>
      <c r="P230" s="52" t="str">
        <f t="shared" si="80"/>
        <v>SI CUMPLE</v>
      </c>
      <c r="Q230" s="52"/>
      <c r="R230" s="52"/>
      <c r="S230" s="52"/>
    </row>
    <row r="231" spans="1:19" ht="15.75" customHeight="1" x14ac:dyDescent="0.25">
      <c r="A231" s="75" t="str">
        <f>Industrial_Party!A229</f>
        <v>Puerto Berrío</v>
      </c>
      <c r="B231" s="66"/>
      <c r="C231" s="52" t="str">
        <f t="shared" ref="C231:P231" si="81">IF(C92&gt;C$150,"NO CUMPLE","SI CUMPLE")</f>
        <v>SI CUMPLE</v>
      </c>
      <c r="D231" s="52" t="str">
        <f t="shared" si="81"/>
        <v>SI CUMPLE</v>
      </c>
      <c r="E231" s="52" t="str">
        <f t="shared" si="81"/>
        <v>SI CUMPLE</v>
      </c>
      <c r="F231" s="52" t="str">
        <f t="shared" si="81"/>
        <v>SI CUMPLE</v>
      </c>
      <c r="G231" s="52" t="str">
        <f t="shared" si="81"/>
        <v>SI CUMPLE</v>
      </c>
      <c r="H231" s="52" t="str">
        <f t="shared" si="81"/>
        <v>SI CUMPLE</v>
      </c>
      <c r="I231" s="52" t="str">
        <f t="shared" si="81"/>
        <v>SI CUMPLE</v>
      </c>
      <c r="J231" s="52" t="str">
        <f t="shared" si="81"/>
        <v>SI CUMPLE</v>
      </c>
      <c r="K231" s="52" t="str">
        <f t="shared" si="81"/>
        <v>SI CUMPLE</v>
      </c>
      <c r="L231" s="52" t="str">
        <f t="shared" si="81"/>
        <v>SI CUMPLE</v>
      </c>
      <c r="M231" s="52" t="str">
        <f t="shared" si="81"/>
        <v>SI CUMPLE</v>
      </c>
      <c r="N231" s="52" t="str">
        <f t="shared" si="81"/>
        <v>SI CUMPLE</v>
      </c>
      <c r="O231" s="52" t="str">
        <f t="shared" si="81"/>
        <v>SI CUMPLE</v>
      </c>
      <c r="P231" s="52" t="str">
        <f t="shared" si="81"/>
        <v>SI CUMPLE</v>
      </c>
      <c r="Q231" s="52"/>
      <c r="R231" s="52"/>
      <c r="S231" s="52"/>
    </row>
    <row r="232" spans="1:19" ht="15.75" customHeight="1" x14ac:dyDescent="0.25">
      <c r="A232" s="75" t="str">
        <f>Industrial_Party!A230</f>
        <v>Yondó</v>
      </c>
      <c r="B232" s="66"/>
      <c r="C232" s="52" t="str">
        <f t="shared" ref="C232:P232" si="82">IF(C93&gt;C$150,"NO CUMPLE","SI CUMPLE")</f>
        <v>SI CUMPLE</v>
      </c>
      <c r="D232" s="52" t="str">
        <f t="shared" si="82"/>
        <v>SI CUMPLE</v>
      </c>
      <c r="E232" s="52" t="str">
        <f t="shared" si="82"/>
        <v>SI CUMPLE</v>
      </c>
      <c r="F232" s="52" t="str">
        <f t="shared" si="82"/>
        <v>SI CUMPLE</v>
      </c>
      <c r="G232" s="52" t="str">
        <f t="shared" si="82"/>
        <v>SI CUMPLE</v>
      </c>
      <c r="H232" s="52" t="str">
        <f t="shared" si="82"/>
        <v>SI CUMPLE</v>
      </c>
      <c r="I232" s="52" t="str">
        <f t="shared" si="82"/>
        <v>SI CUMPLE</v>
      </c>
      <c r="J232" s="52" t="str">
        <f t="shared" si="82"/>
        <v>SI CUMPLE</v>
      </c>
      <c r="K232" s="52" t="str">
        <f t="shared" si="82"/>
        <v>SI CUMPLE</v>
      </c>
      <c r="L232" s="52" t="str">
        <f t="shared" si="82"/>
        <v>SI CUMPLE</v>
      </c>
      <c r="M232" s="52" t="str">
        <f t="shared" si="82"/>
        <v>SI CUMPLE</v>
      </c>
      <c r="N232" s="52" t="str">
        <f t="shared" si="82"/>
        <v>SI CUMPLE</v>
      </c>
      <c r="O232" s="52" t="str">
        <f t="shared" si="82"/>
        <v>SI CUMPLE</v>
      </c>
      <c r="P232" s="52" t="str">
        <f t="shared" si="82"/>
        <v>SI CUMPLE</v>
      </c>
      <c r="Q232" s="52"/>
      <c r="R232" s="52"/>
      <c r="S232" s="52"/>
    </row>
    <row r="233" spans="1:19" ht="15.75" customHeight="1" x14ac:dyDescent="0.25">
      <c r="A233" s="75" t="str">
        <f>Industrial_Party!A231</f>
        <v>Maceo</v>
      </c>
      <c r="B233" s="66"/>
      <c r="C233" s="52" t="str">
        <f t="shared" ref="C233:P233" si="83">IF(C94&gt;C$150,"NO CUMPLE","SI CUMPLE")</f>
        <v>SI CUMPLE</v>
      </c>
      <c r="D233" s="52" t="str">
        <f t="shared" si="83"/>
        <v>SI CUMPLE</v>
      </c>
      <c r="E233" s="52" t="str">
        <f t="shared" si="83"/>
        <v>SI CUMPLE</v>
      </c>
      <c r="F233" s="52" t="str">
        <f t="shared" si="83"/>
        <v>SI CUMPLE</v>
      </c>
      <c r="G233" s="52" t="str">
        <f t="shared" si="83"/>
        <v>SI CUMPLE</v>
      </c>
      <c r="H233" s="52" t="str">
        <f t="shared" si="83"/>
        <v>SI CUMPLE</v>
      </c>
      <c r="I233" s="52" t="str">
        <f t="shared" si="83"/>
        <v>SI CUMPLE</v>
      </c>
      <c r="J233" s="52" t="str">
        <f t="shared" si="83"/>
        <v>SI CUMPLE</v>
      </c>
      <c r="K233" s="52" t="str">
        <f t="shared" si="83"/>
        <v>SI CUMPLE</v>
      </c>
      <c r="L233" s="52" t="str">
        <f t="shared" si="83"/>
        <v>SI CUMPLE</v>
      </c>
      <c r="M233" s="52" t="str">
        <f t="shared" si="83"/>
        <v>SI CUMPLE</v>
      </c>
      <c r="N233" s="52" t="str">
        <f t="shared" si="83"/>
        <v>SI CUMPLE</v>
      </c>
      <c r="O233" s="52" t="str">
        <f t="shared" si="83"/>
        <v>SI CUMPLE</v>
      </c>
      <c r="P233" s="52" t="str">
        <f t="shared" si="83"/>
        <v>SI CUMPLE</v>
      </c>
      <c r="Q233" s="52"/>
      <c r="R233" s="52"/>
      <c r="S233" s="52"/>
    </row>
    <row r="234" spans="1:19" ht="15.75" customHeight="1" x14ac:dyDescent="0.25">
      <c r="A234" s="75" t="str">
        <f>Industrial_Party!A232</f>
        <v>Puerto Nare</v>
      </c>
      <c r="B234" s="66"/>
      <c r="C234" s="52" t="str">
        <f t="shared" ref="C234:P234" si="84">IF(C95&gt;C$150,"NO CUMPLE","SI CUMPLE")</f>
        <v>SI CUMPLE</v>
      </c>
      <c r="D234" s="52" t="str">
        <f t="shared" si="84"/>
        <v>SI CUMPLE</v>
      </c>
      <c r="E234" s="52" t="str">
        <f t="shared" si="84"/>
        <v>SI CUMPLE</v>
      </c>
      <c r="F234" s="52" t="str">
        <f t="shared" si="84"/>
        <v>SI CUMPLE</v>
      </c>
      <c r="G234" s="52" t="str">
        <f t="shared" si="84"/>
        <v>SI CUMPLE</v>
      </c>
      <c r="H234" s="52" t="str">
        <f t="shared" si="84"/>
        <v>SI CUMPLE</v>
      </c>
      <c r="I234" s="52" t="str">
        <f t="shared" si="84"/>
        <v>SI CUMPLE</v>
      </c>
      <c r="J234" s="52" t="str">
        <f t="shared" si="84"/>
        <v>SI CUMPLE</v>
      </c>
      <c r="K234" s="52" t="str">
        <f t="shared" si="84"/>
        <v>SI CUMPLE</v>
      </c>
      <c r="L234" s="52" t="str">
        <f t="shared" si="84"/>
        <v>SI CUMPLE</v>
      </c>
      <c r="M234" s="52" t="str">
        <f t="shared" si="84"/>
        <v>SI CUMPLE</v>
      </c>
      <c r="N234" s="52" t="str">
        <f t="shared" si="84"/>
        <v>SI CUMPLE</v>
      </c>
      <c r="O234" s="52" t="str">
        <f t="shared" si="84"/>
        <v>SI CUMPLE</v>
      </c>
      <c r="P234" s="52" t="str">
        <f t="shared" si="84"/>
        <v>SI CUMPLE</v>
      </c>
      <c r="Q234" s="52"/>
      <c r="R234" s="52"/>
      <c r="S234" s="52"/>
    </row>
    <row r="235" spans="1:19" ht="15.75" customHeight="1" x14ac:dyDescent="0.25">
      <c r="A235" s="75" t="str">
        <f>Industrial_Party!A233</f>
        <v>Puerto triunfo</v>
      </c>
      <c r="B235" s="66"/>
      <c r="C235" s="52" t="str">
        <f t="shared" ref="C235:P235" si="85">IF(C96&gt;C$150,"NO CUMPLE","SI CUMPLE")</f>
        <v>SI CUMPLE</v>
      </c>
      <c r="D235" s="52" t="str">
        <f t="shared" si="85"/>
        <v>SI CUMPLE</v>
      </c>
      <c r="E235" s="52" t="str">
        <f t="shared" si="85"/>
        <v>SI CUMPLE</v>
      </c>
      <c r="F235" s="52" t="str">
        <f t="shared" si="85"/>
        <v>SI CUMPLE</v>
      </c>
      <c r="G235" s="52" t="str">
        <f t="shared" si="85"/>
        <v>SI CUMPLE</v>
      </c>
      <c r="H235" s="52" t="str">
        <f t="shared" si="85"/>
        <v>SI CUMPLE</v>
      </c>
      <c r="I235" s="52" t="str">
        <f t="shared" si="85"/>
        <v>SI CUMPLE</v>
      </c>
      <c r="J235" s="52" t="str">
        <f t="shared" si="85"/>
        <v>SI CUMPLE</v>
      </c>
      <c r="K235" s="52" t="str">
        <f t="shared" si="85"/>
        <v>SI CUMPLE</v>
      </c>
      <c r="L235" s="52" t="str">
        <f t="shared" si="85"/>
        <v>SI CUMPLE</v>
      </c>
      <c r="M235" s="52" t="str">
        <f t="shared" si="85"/>
        <v>SI CUMPLE</v>
      </c>
      <c r="N235" s="52" t="str">
        <f t="shared" si="85"/>
        <v>SI CUMPLE</v>
      </c>
      <c r="O235" s="52" t="str">
        <f t="shared" si="85"/>
        <v>SI CUMPLE</v>
      </c>
      <c r="P235" s="52" t="str">
        <f t="shared" si="85"/>
        <v>SI CUMPLE</v>
      </c>
      <c r="Q235" s="52"/>
      <c r="R235" s="52"/>
      <c r="S235" s="52"/>
    </row>
    <row r="236" spans="1:19" ht="15.75" customHeight="1" x14ac:dyDescent="0.25">
      <c r="A236" s="75" t="str">
        <f>Industrial_Party!A234</f>
        <v>Apartadó</v>
      </c>
      <c r="B236" s="66"/>
      <c r="C236" s="52" t="str">
        <f t="shared" ref="C236:P236" si="86">IF(C97&gt;C$150,"NO CUMPLE","SI CUMPLE")</f>
        <v>SI CUMPLE</v>
      </c>
      <c r="D236" s="52" t="str">
        <f t="shared" si="86"/>
        <v>SI CUMPLE</v>
      </c>
      <c r="E236" s="52" t="str">
        <f t="shared" si="86"/>
        <v>SI CUMPLE</v>
      </c>
      <c r="F236" s="52" t="str">
        <f t="shared" si="86"/>
        <v>SI CUMPLE</v>
      </c>
      <c r="G236" s="52" t="str">
        <f t="shared" si="86"/>
        <v>SI CUMPLE</v>
      </c>
      <c r="H236" s="52" t="str">
        <f t="shared" si="86"/>
        <v>SI CUMPLE</v>
      </c>
      <c r="I236" s="52" t="str">
        <f t="shared" si="86"/>
        <v>SI CUMPLE</v>
      </c>
      <c r="J236" s="52" t="str">
        <f t="shared" si="86"/>
        <v>SI CUMPLE</v>
      </c>
      <c r="K236" s="52" t="str">
        <f t="shared" si="86"/>
        <v>SI CUMPLE</v>
      </c>
      <c r="L236" s="52" t="str">
        <f t="shared" si="86"/>
        <v>SI CUMPLE</v>
      </c>
      <c r="M236" s="52" t="str">
        <f t="shared" si="86"/>
        <v>SI CUMPLE</v>
      </c>
      <c r="N236" s="52" t="str">
        <f t="shared" si="86"/>
        <v>SI CUMPLE</v>
      </c>
      <c r="O236" s="52" t="str">
        <f t="shared" si="86"/>
        <v>SI CUMPLE</v>
      </c>
      <c r="P236" s="52" t="str">
        <f t="shared" si="86"/>
        <v>SI CUMPLE</v>
      </c>
      <c r="Q236" s="52"/>
      <c r="R236" s="52"/>
      <c r="S236" s="52"/>
    </row>
    <row r="237" spans="1:19" ht="15.75" customHeight="1" x14ac:dyDescent="0.25">
      <c r="A237" s="75" t="str">
        <f>Industrial_Party!A235</f>
        <v>Arboletes</v>
      </c>
      <c r="B237" s="66"/>
      <c r="C237" s="52" t="str">
        <f t="shared" ref="C237:P237" si="87">IF(C98&gt;C$150,"NO CUMPLE","SI CUMPLE")</f>
        <v>SI CUMPLE</v>
      </c>
      <c r="D237" s="52" t="str">
        <f t="shared" si="87"/>
        <v>SI CUMPLE</v>
      </c>
      <c r="E237" s="52" t="str">
        <f t="shared" si="87"/>
        <v>SI CUMPLE</v>
      </c>
      <c r="F237" s="52" t="str">
        <f t="shared" si="87"/>
        <v>SI CUMPLE</v>
      </c>
      <c r="G237" s="52" t="str">
        <f t="shared" si="87"/>
        <v>SI CUMPLE</v>
      </c>
      <c r="H237" s="52" t="str">
        <f t="shared" si="87"/>
        <v>SI CUMPLE</v>
      </c>
      <c r="I237" s="52" t="str">
        <f t="shared" si="87"/>
        <v>SI CUMPLE</v>
      </c>
      <c r="J237" s="52" t="str">
        <f t="shared" si="87"/>
        <v>SI CUMPLE</v>
      </c>
      <c r="K237" s="52" t="str">
        <f t="shared" si="87"/>
        <v>SI CUMPLE</v>
      </c>
      <c r="L237" s="52" t="str">
        <f t="shared" si="87"/>
        <v>SI CUMPLE</v>
      </c>
      <c r="M237" s="52" t="str">
        <f t="shared" si="87"/>
        <v>SI CUMPLE</v>
      </c>
      <c r="N237" s="52" t="str">
        <f t="shared" si="87"/>
        <v>SI CUMPLE</v>
      </c>
      <c r="O237" s="52" t="str">
        <f t="shared" si="87"/>
        <v>SI CUMPLE</v>
      </c>
      <c r="P237" s="52" t="str">
        <f t="shared" si="87"/>
        <v>SI CUMPLE</v>
      </c>
      <c r="Q237" s="52"/>
      <c r="R237" s="52"/>
      <c r="S237" s="52"/>
    </row>
    <row r="238" spans="1:19" ht="15.75" customHeight="1" x14ac:dyDescent="0.25">
      <c r="A238" s="75" t="str">
        <f>Industrial_Party!A236</f>
        <v>Carepa</v>
      </c>
      <c r="B238" s="66"/>
      <c r="C238" s="52" t="str">
        <f t="shared" ref="C238:P238" si="88">IF(C99&gt;C$150,"NO CUMPLE","SI CUMPLE")</f>
        <v>SI CUMPLE</v>
      </c>
      <c r="D238" s="52" t="str">
        <f t="shared" si="88"/>
        <v>SI CUMPLE</v>
      </c>
      <c r="E238" s="52" t="str">
        <f t="shared" si="88"/>
        <v>SI CUMPLE</v>
      </c>
      <c r="F238" s="52" t="str">
        <f t="shared" si="88"/>
        <v>SI CUMPLE</v>
      </c>
      <c r="G238" s="52" t="str">
        <f t="shared" si="88"/>
        <v>SI CUMPLE</v>
      </c>
      <c r="H238" s="52" t="str">
        <f t="shared" si="88"/>
        <v>SI CUMPLE</v>
      </c>
      <c r="I238" s="52" t="str">
        <f t="shared" si="88"/>
        <v>SI CUMPLE</v>
      </c>
      <c r="J238" s="52" t="str">
        <f t="shared" si="88"/>
        <v>SI CUMPLE</v>
      </c>
      <c r="K238" s="52" t="str">
        <f t="shared" si="88"/>
        <v>SI CUMPLE</v>
      </c>
      <c r="L238" s="52" t="str">
        <f t="shared" si="88"/>
        <v>SI CUMPLE</v>
      </c>
      <c r="M238" s="52" t="str">
        <f t="shared" si="88"/>
        <v>SI CUMPLE</v>
      </c>
      <c r="N238" s="52" t="str">
        <f t="shared" si="88"/>
        <v>SI CUMPLE</v>
      </c>
      <c r="O238" s="52" t="str">
        <f t="shared" si="88"/>
        <v>SI CUMPLE</v>
      </c>
      <c r="P238" s="52" t="str">
        <f t="shared" si="88"/>
        <v>SI CUMPLE</v>
      </c>
      <c r="Q238" s="52"/>
      <c r="R238" s="52"/>
      <c r="S238" s="52"/>
    </row>
    <row r="239" spans="1:19" ht="15.75" customHeight="1" x14ac:dyDescent="0.25">
      <c r="A239" s="75" t="str">
        <f>Industrial_Party!A237</f>
        <v>Chigorodó</v>
      </c>
      <c r="B239" s="66"/>
      <c r="C239" s="52" t="str">
        <f t="shared" ref="C239:P239" si="89">IF(C100&gt;C$150,"NO CUMPLE","SI CUMPLE")</f>
        <v>SI CUMPLE</v>
      </c>
      <c r="D239" s="52" t="str">
        <f t="shared" si="89"/>
        <v>SI CUMPLE</v>
      </c>
      <c r="E239" s="52" t="str">
        <f t="shared" si="89"/>
        <v>SI CUMPLE</v>
      </c>
      <c r="F239" s="52" t="str">
        <f t="shared" si="89"/>
        <v>SI CUMPLE</v>
      </c>
      <c r="G239" s="52" t="str">
        <f t="shared" si="89"/>
        <v>SI CUMPLE</v>
      </c>
      <c r="H239" s="52" t="str">
        <f t="shared" si="89"/>
        <v>SI CUMPLE</v>
      </c>
      <c r="I239" s="52" t="str">
        <f t="shared" si="89"/>
        <v>SI CUMPLE</v>
      </c>
      <c r="J239" s="52" t="str">
        <f t="shared" si="89"/>
        <v>SI CUMPLE</v>
      </c>
      <c r="K239" s="52" t="str">
        <f t="shared" si="89"/>
        <v>SI CUMPLE</v>
      </c>
      <c r="L239" s="52" t="str">
        <f t="shared" si="89"/>
        <v>SI CUMPLE</v>
      </c>
      <c r="M239" s="52" t="str">
        <f t="shared" si="89"/>
        <v>SI CUMPLE</v>
      </c>
      <c r="N239" s="52" t="str">
        <f t="shared" si="89"/>
        <v>SI CUMPLE</v>
      </c>
      <c r="O239" s="52" t="str">
        <f t="shared" si="89"/>
        <v>SI CUMPLE</v>
      </c>
      <c r="P239" s="52" t="str">
        <f t="shared" si="89"/>
        <v>SI CUMPLE</v>
      </c>
      <c r="Q239" s="52"/>
      <c r="R239" s="52"/>
      <c r="S239" s="52"/>
    </row>
    <row r="240" spans="1:19" ht="15.75" customHeight="1" x14ac:dyDescent="0.25">
      <c r="A240" s="75" t="str">
        <f>Industrial_Party!A238</f>
        <v>Murindó</v>
      </c>
      <c r="B240" s="66"/>
      <c r="C240" s="52" t="str">
        <f t="shared" ref="C240:P240" si="90">IF(C101&gt;C$150,"NO CUMPLE","SI CUMPLE")</f>
        <v>SI CUMPLE</v>
      </c>
      <c r="D240" s="52" t="str">
        <f t="shared" si="90"/>
        <v>SI CUMPLE</v>
      </c>
      <c r="E240" s="52" t="str">
        <f t="shared" si="90"/>
        <v>SI CUMPLE</v>
      </c>
      <c r="F240" s="52" t="str">
        <f t="shared" si="90"/>
        <v>SI CUMPLE</v>
      </c>
      <c r="G240" s="52" t="str">
        <f t="shared" si="90"/>
        <v>SI CUMPLE</v>
      </c>
      <c r="H240" s="52" t="str">
        <f t="shared" si="90"/>
        <v>SI CUMPLE</v>
      </c>
      <c r="I240" s="52" t="str">
        <f t="shared" si="90"/>
        <v>SI CUMPLE</v>
      </c>
      <c r="J240" s="52" t="str">
        <f t="shared" si="90"/>
        <v>SI CUMPLE</v>
      </c>
      <c r="K240" s="52" t="str">
        <f t="shared" si="90"/>
        <v>SI CUMPLE</v>
      </c>
      <c r="L240" s="52" t="str">
        <f t="shared" si="90"/>
        <v>SI CUMPLE</v>
      </c>
      <c r="M240" s="52" t="str">
        <f t="shared" si="90"/>
        <v>SI CUMPLE</v>
      </c>
      <c r="N240" s="52" t="str">
        <f t="shared" si="90"/>
        <v>SI CUMPLE</v>
      </c>
      <c r="O240" s="52" t="str">
        <f t="shared" si="90"/>
        <v>SI CUMPLE</v>
      </c>
      <c r="P240" s="52" t="str">
        <f t="shared" si="90"/>
        <v>SI CUMPLE</v>
      </c>
      <c r="Q240" s="52"/>
      <c r="R240" s="52"/>
      <c r="S240" s="52"/>
    </row>
    <row r="241" spans="1:19" ht="15.75" customHeight="1" x14ac:dyDescent="0.25">
      <c r="A241" s="75" t="str">
        <f>Industrial_Party!A239</f>
        <v>Mutatá</v>
      </c>
      <c r="B241" s="66"/>
      <c r="C241" s="52" t="str">
        <f t="shared" ref="C241:P241" si="91">IF(C102&gt;C$150,"NO CUMPLE","SI CUMPLE")</f>
        <v>SI CUMPLE</v>
      </c>
      <c r="D241" s="52" t="str">
        <f t="shared" si="91"/>
        <v>SI CUMPLE</v>
      </c>
      <c r="E241" s="52" t="str">
        <f t="shared" si="91"/>
        <v>SI CUMPLE</v>
      </c>
      <c r="F241" s="52" t="str">
        <f t="shared" si="91"/>
        <v>SI CUMPLE</v>
      </c>
      <c r="G241" s="52" t="str">
        <f t="shared" si="91"/>
        <v>SI CUMPLE</v>
      </c>
      <c r="H241" s="52" t="str">
        <f t="shared" si="91"/>
        <v>SI CUMPLE</v>
      </c>
      <c r="I241" s="52" t="str">
        <f t="shared" si="91"/>
        <v>SI CUMPLE</v>
      </c>
      <c r="J241" s="52" t="str">
        <f t="shared" si="91"/>
        <v>SI CUMPLE</v>
      </c>
      <c r="K241" s="52" t="str">
        <f t="shared" si="91"/>
        <v>SI CUMPLE</v>
      </c>
      <c r="L241" s="52" t="str">
        <f t="shared" si="91"/>
        <v>SI CUMPLE</v>
      </c>
      <c r="M241" s="52" t="str">
        <f t="shared" si="91"/>
        <v>SI CUMPLE</v>
      </c>
      <c r="N241" s="52" t="str">
        <f t="shared" si="91"/>
        <v>SI CUMPLE</v>
      </c>
      <c r="O241" s="52" t="str">
        <f t="shared" si="91"/>
        <v>SI CUMPLE</v>
      </c>
      <c r="P241" s="52" t="str">
        <f t="shared" si="91"/>
        <v>SI CUMPLE</v>
      </c>
      <c r="Q241" s="52"/>
      <c r="R241" s="52"/>
      <c r="S241" s="52"/>
    </row>
    <row r="242" spans="1:19" ht="15.75" customHeight="1" x14ac:dyDescent="0.25">
      <c r="A242" s="75" t="str">
        <f>Industrial_Party!A240</f>
        <v>Necoclí</v>
      </c>
      <c r="B242" s="66"/>
      <c r="C242" s="52" t="str">
        <f t="shared" ref="C242:P242" si="92">IF(C103&gt;C$150,"NO CUMPLE","SI CUMPLE")</f>
        <v>SI CUMPLE</v>
      </c>
      <c r="D242" s="52" t="str">
        <f t="shared" si="92"/>
        <v>SI CUMPLE</v>
      </c>
      <c r="E242" s="52" t="str">
        <f t="shared" si="92"/>
        <v>SI CUMPLE</v>
      </c>
      <c r="F242" s="52" t="str">
        <f t="shared" si="92"/>
        <v>SI CUMPLE</v>
      </c>
      <c r="G242" s="52" t="str">
        <f t="shared" si="92"/>
        <v>SI CUMPLE</v>
      </c>
      <c r="H242" s="52" t="str">
        <f t="shared" si="92"/>
        <v>SI CUMPLE</v>
      </c>
      <c r="I242" s="52" t="str">
        <f t="shared" si="92"/>
        <v>SI CUMPLE</v>
      </c>
      <c r="J242" s="52" t="str">
        <f t="shared" si="92"/>
        <v>SI CUMPLE</v>
      </c>
      <c r="K242" s="52" t="str">
        <f t="shared" si="92"/>
        <v>SI CUMPLE</v>
      </c>
      <c r="L242" s="52" t="str">
        <f t="shared" si="92"/>
        <v>SI CUMPLE</v>
      </c>
      <c r="M242" s="52" t="str">
        <f t="shared" si="92"/>
        <v>SI CUMPLE</v>
      </c>
      <c r="N242" s="52" t="str">
        <f t="shared" si="92"/>
        <v>SI CUMPLE</v>
      </c>
      <c r="O242" s="52" t="str">
        <f t="shared" si="92"/>
        <v>SI CUMPLE</v>
      </c>
      <c r="P242" s="52" t="str">
        <f t="shared" si="92"/>
        <v>SI CUMPLE</v>
      </c>
      <c r="Q242" s="52"/>
      <c r="R242" s="52"/>
      <c r="S242" s="52"/>
    </row>
    <row r="243" spans="1:19" ht="15.75" customHeight="1" x14ac:dyDescent="0.25">
      <c r="A243" s="75" t="str">
        <f>Industrial_Party!A241</f>
        <v>San Juan de Urabá</v>
      </c>
      <c r="B243" s="66"/>
      <c r="C243" s="52" t="str">
        <f t="shared" ref="C243:P243" si="93">IF(C104&gt;C$150,"NO CUMPLE","SI CUMPLE")</f>
        <v>SI CUMPLE</v>
      </c>
      <c r="D243" s="52" t="str">
        <f t="shared" si="93"/>
        <v>SI CUMPLE</v>
      </c>
      <c r="E243" s="52" t="str">
        <f t="shared" si="93"/>
        <v>SI CUMPLE</v>
      </c>
      <c r="F243" s="52" t="str">
        <f t="shared" si="93"/>
        <v>SI CUMPLE</v>
      </c>
      <c r="G243" s="52" t="str">
        <f t="shared" si="93"/>
        <v>SI CUMPLE</v>
      </c>
      <c r="H243" s="52" t="str">
        <f t="shared" si="93"/>
        <v>SI CUMPLE</v>
      </c>
      <c r="I243" s="52" t="str">
        <f t="shared" si="93"/>
        <v>SI CUMPLE</v>
      </c>
      <c r="J243" s="52" t="str">
        <f t="shared" si="93"/>
        <v>SI CUMPLE</v>
      </c>
      <c r="K243" s="52" t="str">
        <f t="shared" si="93"/>
        <v>SI CUMPLE</v>
      </c>
      <c r="L243" s="52" t="str">
        <f t="shared" si="93"/>
        <v>SI CUMPLE</v>
      </c>
      <c r="M243" s="52" t="str">
        <f t="shared" si="93"/>
        <v>SI CUMPLE</v>
      </c>
      <c r="N243" s="52" t="str">
        <f t="shared" si="93"/>
        <v>SI CUMPLE</v>
      </c>
      <c r="O243" s="52" t="str">
        <f t="shared" si="93"/>
        <v>SI CUMPLE</v>
      </c>
      <c r="P243" s="52" t="str">
        <f t="shared" si="93"/>
        <v>SI CUMPLE</v>
      </c>
      <c r="Q243" s="52"/>
      <c r="R243" s="52"/>
      <c r="S243" s="52"/>
    </row>
    <row r="244" spans="1:19" ht="15.75" customHeight="1" x14ac:dyDescent="0.25">
      <c r="A244" s="75" t="str">
        <f>Industrial_Party!A242</f>
        <v>San Pedro de Urabá</v>
      </c>
      <c r="B244" s="66"/>
      <c r="C244" s="52" t="str">
        <f t="shared" ref="C244:P244" si="94">IF(C105&gt;C$150,"NO CUMPLE","SI CUMPLE")</f>
        <v>SI CUMPLE</v>
      </c>
      <c r="D244" s="52" t="str">
        <f t="shared" si="94"/>
        <v>SI CUMPLE</v>
      </c>
      <c r="E244" s="52" t="str">
        <f t="shared" si="94"/>
        <v>SI CUMPLE</v>
      </c>
      <c r="F244" s="52" t="str">
        <f t="shared" si="94"/>
        <v>SI CUMPLE</v>
      </c>
      <c r="G244" s="52" t="str">
        <f t="shared" si="94"/>
        <v>SI CUMPLE</v>
      </c>
      <c r="H244" s="52" t="str">
        <f t="shared" si="94"/>
        <v>SI CUMPLE</v>
      </c>
      <c r="I244" s="52" t="str">
        <f t="shared" si="94"/>
        <v>SI CUMPLE</v>
      </c>
      <c r="J244" s="52" t="str">
        <f t="shared" si="94"/>
        <v>SI CUMPLE</v>
      </c>
      <c r="K244" s="52" t="str">
        <f t="shared" si="94"/>
        <v>SI CUMPLE</v>
      </c>
      <c r="L244" s="52" t="str">
        <f t="shared" si="94"/>
        <v>SI CUMPLE</v>
      </c>
      <c r="M244" s="52" t="str">
        <f t="shared" si="94"/>
        <v>SI CUMPLE</v>
      </c>
      <c r="N244" s="52" t="str">
        <f t="shared" si="94"/>
        <v>SI CUMPLE</v>
      </c>
      <c r="O244" s="52" t="str">
        <f t="shared" si="94"/>
        <v>SI CUMPLE</v>
      </c>
      <c r="P244" s="52" t="str">
        <f t="shared" si="94"/>
        <v>SI CUMPLE</v>
      </c>
      <c r="Q244" s="52"/>
      <c r="R244" s="52"/>
      <c r="S244" s="52"/>
    </row>
    <row r="245" spans="1:19" ht="15.75" customHeight="1" x14ac:dyDescent="0.25">
      <c r="A245" s="75" t="str">
        <f>Industrial_Party!A243</f>
        <v>Turbo</v>
      </c>
      <c r="B245" s="66"/>
      <c r="C245" s="52" t="str">
        <f t="shared" ref="C245:P245" si="95">IF(C106&gt;C$150,"NO CUMPLE","SI CUMPLE")</f>
        <v>SI CUMPLE</v>
      </c>
      <c r="D245" s="52" t="str">
        <f t="shared" si="95"/>
        <v>SI CUMPLE</v>
      </c>
      <c r="E245" s="52" t="str">
        <f t="shared" si="95"/>
        <v>SI CUMPLE</v>
      </c>
      <c r="F245" s="52" t="str">
        <f t="shared" si="95"/>
        <v>SI CUMPLE</v>
      </c>
      <c r="G245" s="52" t="str">
        <f t="shared" si="95"/>
        <v>SI CUMPLE</v>
      </c>
      <c r="H245" s="52" t="str">
        <f t="shared" si="95"/>
        <v>SI CUMPLE</v>
      </c>
      <c r="I245" s="52" t="str">
        <f t="shared" si="95"/>
        <v>SI CUMPLE</v>
      </c>
      <c r="J245" s="52" t="str">
        <f t="shared" si="95"/>
        <v>SI CUMPLE</v>
      </c>
      <c r="K245" s="52" t="str">
        <f t="shared" si="95"/>
        <v>SI CUMPLE</v>
      </c>
      <c r="L245" s="52" t="str">
        <f t="shared" si="95"/>
        <v>SI CUMPLE</v>
      </c>
      <c r="M245" s="52" t="str">
        <f t="shared" si="95"/>
        <v>SI CUMPLE</v>
      </c>
      <c r="N245" s="52" t="str">
        <f t="shared" si="95"/>
        <v>SI CUMPLE</v>
      </c>
      <c r="O245" s="52" t="str">
        <f t="shared" si="95"/>
        <v>SI CUMPLE</v>
      </c>
      <c r="P245" s="52" t="str">
        <f t="shared" si="95"/>
        <v>SI CUMPLE</v>
      </c>
      <c r="Q245" s="52"/>
      <c r="R245" s="52"/>
      <c r="S245" s="52"/>
    </row>
    <row r="246" spans="1:19" ht="15.75" customHeight="1" x14ac:dyDescent="0.25">
      <c r="A246" s="75" t="str">
        <f>Industrial_Party!A244</f>
        <v>Vigía del Fuerte</v>
      </c>
      <c r="B246" s="66"/>
      <c r="C246" s="52" t="str">
        <f t="shared" ref="C246:P246" si="96">IF(C107&gt;C$150,"NO CUMPLE","SI CUMPLE")</f>
        <v>SI CUMPLE</v>
      </c>
      <c r="D246" s="52" t="str">
        <f t="shared" si="96"/>
        <v>SI CUMPLE</v>
      </c>
      <c r="E246" s="52" t="str">
        <f t="shared" si="96"/>
        <v>SI CUMPLE</v>
      </c>
      <c r="F246" s="52" t="str">
        <f t="shared" si="96"/>
        <v>SI CUMPLE</v>
      </c>
      <c r="G246" s="52" t="str">
        <f t="shared" si="96"/>
        <v>SI CUMPLE</v>
      </c>
      <c r="H246" s="52" t="str">
        <f t="shared" si="96"/>
        <v>SI CUMPLE</v>
      </c>
      <c r="I246" s="52" t="str">
        <f t="shared" si="96"/>
        <v>SI CUMPLE</v>
      </c>
      <c r="J246" s="52" t="str">
        <f t="shared" si="96"/>
        <v>SI CUMPLE</v>
      </c>
      <c r="K246" s="52" t="str">
        <f t="shared" si="96"/>
        <v>SI CUMPLE</v>
      </c>
      <c r="L246" s="52" t="str">
        <f t="shared" si="96"/>
        <v>SI CUMPLE</v>
      </c>
      <c r="M246" s="52" t="str">
        <f t="shared" si="96"/>
        <v>SI CUMPLE</v>
      </c>
      <c r="N246" s="52" t="str">
        <f t="shared" si="96"/>
        <v>SI CUMPLE</v>
      </c>
      <c r="O246" s="52" t="str">
        <f t="shared" si="96"/>
        <v>SI CUMPLE</v>
      </c>
      <c r="P246" s="52" t="str">
        <f t="shared" si="96"/>
        <v>SI CUMPLE</v>
      </c>
      <c r="Q246" s="52"/>
      <c r="R246" s="52"/>
      <c r="S246" s="52"/>
    </row>
    <row r="247" spans="1:19" ht="15.75" customHeight="1" x14ac:dyDescent="0.25">
      <c r="A247" s="75" t="str">
        <f>Industrial_Party!A245</f>
        <v>Cáceres</v>
      </c>
      <c r="B247" s="66"/>
      <c r="C247" s="52" t="str">
        <f t="shared" ref="C247:P247" si="97">IF(C108&gt;C$150,"NO CUMPLE","SI CUMPLE")</f>
        <v>SI CUMPLE</v>
      </c>
      <c r="D247" s="52" t="str">
        <f t="shared" si="97"/>
        <v>SI CUMPLE</v>
      </c>
      <c r="E247" s="52" t="str">
        <f t="shared" si="97"/>
        <v>SI CUMPLE</v>
      </c>
      <c r="F247" s="52" t="str">
        <f t="shared" si="97"/>
        <v>SI CUMPLE</v>
      </c>
      <c r="G247" s="52" t="str">
        <f t="shared" si="97"/>
        <v>SI CUMPLE</v>
      </c>
      <c r="H247" s="52" t="str">
        <f t="shared" si="97"/>
        <v>SI CUMPLE</v>
      </c>
      <c r="I247" s="52" t="str">
        <f t="shared" si="97"/>
        <v>SI CUMPLE</v>
      </c>
      <c r="J247" s="52" t="str">
        <f t="shared" si="97"/>
        <v>SI CUMPLE</v>
      </c>
      <c r="K247" s="52" t="str">
        <f t="shared" si="97"/>
        <v>SI CUMPLE</v>
      </c>
      <c r="L247" s="52" t="str">
        <f t="shared" si="97"/>
        <v>SI CUMPLE</v>
      </c>
      <c r="M247" s="52" t="str">
        <f t="shared" si="97"/>
        <v>SI CUMPLE</v>
      </c>
      <c r="N247" s="52" t="str">
        <f t="shared" si="97"/>
        <v>SI CUMPLE</v>
      </c>
      <c r="O247" s="52" t="str">
        <f t="shared" si="97"/>
        <v>SI CUMPLE</v>
      </c>
      <c r="P247" s="52" t="str">
        <f t="shared" si="97"/>
        <v>SI CUMPLE</v>
      </c>
      <c r="Q247" s="52"/>
      <c r="R247" s="52"/>
      <c r="S247" s="52"/>
    </row>
    <row r="248" spans="1:19" ht="15.75" customHeight="1" x14ac:dyDescent="0.25">
      <c r="A248" s="75" t="str">
        <f>Industrial_Party!A246</f>
        <v>Caucasia</v>
      </c>
      <c r="B248" s="66"/>
      <c r="C248" s="52" t="str">
        <f t="shared" ref="C248:P248" si="98">IF(C109&gt;C$150,"NO CUMPLE","SI CUMPLE")</f>
        <v>SI CUMPLE</v>
      </c>
      <c r="D248" s="52" t="str">
        <f t="shared" si="98"/>
        <v>SI CUMPLE</v>
      </c>
      <c r="E248" s="52" t="str">
        <f t="shared" si="98"/>
        <v>SI CUMPLE</v>
      </c>
      <c r="F248" s="52" t="str">
        <f t="shared" si="98"/>
        <v>SI CUMPLE</v>
      </c>
      <c r="G248" s="52" t="str">
        <f t="shared" si="98"/>
        <v>SI CUMPLE</v>
      </c>
      <c r="H248" s="52" t="str">
        <f t="shared" si="98"/>
        <v>SI CUMPLE</v>
      </c>
      <c r="I248" s="52" t="str">
        <f t="shared" si="98"/>
        <v>SI CUMPLE</v>
      </c>
      <c r="J248" s="52" t="str">
        <f t="shared" si="98"/>
        <v>SI CUMPLE</v>
      </c>
      <c r="K248" s="52" t="str">
        <f t="shared" si="98"/>
        <v>SI CUMPLE</v>
      </c>
      <c r="L248" s="52" t="str">
        <f t="shared" si="98"/>
        <v>SI CUMPLE</v>
      </c>
      <c r="M248" s="52" t="str">
        <f t="shared" si="98"/>
        <v>SI CUMPLE</v>
      </c>
      <c r="N248" s="52" t="str">
        <f t="shared" si="98"/>
        <v>SI CUMPLE</v>
      </c>
      <c r="O248" s="52" t="str">
        <f t="shared" si="98"/>
        <v>SI CUMPLE</v>
      </c>
      <c r="P248" s="52" t="str">
        <f t="shared" si="98"/>
        <v>SI CUMPLE</v>
      </c>
      <c r="Q248" s="52"/>
      <c r="R248" s="52"/>
      <c r="S248" s="52"/>
    </row>
    <row r="249" spans="1:19" ht="15.75" customHeight="1" x14ac:dyDescent="0.25">
      <c r="A249" s="75" t="str">
        <f>Industrial_Party!A247</f>
        <v>El Bagre</v>
      </c>
      <c r="B249" s="66"/>
      <c r="C249" s="52" t="str">
        <f t="shared" ref="C249:P249" si="99">IF(C110&gt;C$150,"NO CUMPLE","SI CUMPLE")</f>
        <v>SI CUMPLE</v>
      </c>
      <c r="D249" s="52" t="str">
        <f t="shared" si="99"/>
        <v>SI CUMPLE</v>
      </c>
      <c r="E249" s="52" t="str">
        <f t="shared" si="99"/>
        <v>SI CUMPLE</v>
      </c>
      <c r="F249" s="52" t="str">
        <f t="shared" si="99"/>
        <v>SI CUMPLE</v>
      </c>
      <c r="G249" s="52" t="str">
        <f t="shared" si="99"/>
        <v>SI CUMPLE</v>
      </c>
      <c r="H249" s="52" t="str">
        <f t="shared" si="99"/>
        <v>SI CUMPLE</v>
      </c>
      <c r="I249" s="52" t="str">
        <f t="shared" si="99"/>
        <v>SI CUMPLE</v>
      </c>
      <c r="J249" s="52" t="str">
        <f t="shared" si="99"/>
        <v>SI CUMPLE</v>
      </c>
      <c r="K249" s="52" t="str">
        <f t="shared" si="99"/>
        <v>SI CUMPLE</v>
      </c>
      <c r="L249" s="52" t="str">
        <f t="shared" si="99"/>
        <v>SI CUMPLE</v>
      </c>
      <c r="M249" s="52" t="str">
        <f t="shared" si="99"/>
        <v>SI CUMPLE</v>
      </c>
      <c r="N249" s="52" t="str">
        <f t="shared" si="99"/>
        <v>SI CUMPLE</v>
      </c>
      <c r="O249" s="52" t="str">
        <f t="shared" si="99"/>
        <v>SI CUMPLE</v>
      </c>
      <c r="P249" s="52" t="str">
        <f t="shared" si="99"/>
        <v>SI CUMPLE</v>
      </c>
      <c r="Q249" s="52"/>
      <c r="R249" s="52"/>
      <c r="S249" s="52"/>
    </row>
    <row r="250" spans="1:19" ht="15.75" customHeight="1" x14ac:dyDescent="0.25">
      <c r="A250" s="75" t="str">
        <f>Industrial_Party!A248</f>
        <v>Nechí</v>
      </c>
      <c r="B250" s="66"/>
      <c r="C250" s="52" t="str">
        <f t="shared" ref="C250:P250" si="100">IF(C111&gt;C$150,"NO CUMPLE","SI CUMPLE")</f>
        <v>SI CUMPLE</v>
      </c>
      <c r="D250" s="52" t="str">
        <f t="shared" si="100"/>
        <v>SI CUMPLE</v>
      </c>
      <c r="E250" s="52" t="str">
        <f t="shared" si="100"/>
        <v>SI CUMPLE</v>
      </c>
      <c r="F250" s="52" t="str">
        <f t="shared" si="100"/>
        <v>SI CUMPLE</v>
      </c>
      <c r="G250" s="52" t="str">
        <f t="shared" si="100"/>
        <v>SI CUMPLE</v>
      </c>
      <c r="H250" s="52" t="str">
        <f t="shared" si="100"/>
        <v>SI CUMPLE</v>
      </c>
      <c r="I250" s="52" t="str">
        <f t="shared" si="100"/>
        <v>SI CUMPLE</v>
      </c>
      <c r="J250" s="52" t="str">
        <f t="shared" si="100"/>
        <v>SI CUMPLE</v>
      </c>
      <c r="K250" s="52" t="str">
        <f t="shared" si="100"/>
        <v>SI CUMPLE</v>
      </c>
      <c r="L250" s="52" t="str">
        <f t="shared" si="100"/>
        <v>SI CUMPLE</v>
      </c>
      <c r="M250" s="52" t="str">
        <f t="shared" si="100"/>
        <v>SI CUMPLE</v>
      </c>
      <c r="N250" s="52" t="str">
        <f t="shared" si="100"/>
        <v>SI CUMPLE</v>
      </c>
      <c r="O250" s="52" t="str">
        <f t="shared" si="100"/>
        <v>SI CUMPLE</v>
      </c>
      <c r="P250" s="52" t="str">
        <f t="shared" si="100"/>
        <v>SI CUMPLE</v>
      </c>
      <c r="Q250" s="52"/>
      <c r="R250" s="52"/>
      <c r="S250" s="52"/>
    </row>
    <row r="251" spans="1:19" ht="15.75" customHeight="1" x14ac:dyDescent="0.25">
      <c r="A251" s="75" t="str">
        <f>Industrial_Party!A249</f>
        <v>Tarazá</v>
      </c>
      <c r="B251" s="66"/>
      <c r="C251" s="52" t="str">
        <f t="shared" ref="C251:P251" si="101">IF(C112&gt;C$150,"NO CUMPLE","SI CUMPLE")</f>
        <v>SI CUMPLE</v>
      </c>
      <c r="D251" s="52" t="str">
        <f t="shared" si="101"/>
        <v>SI CUMPLE</v>
      </c>
      <c r="E251" s="52" t="str">
        <f t="shared" si="101"/>
        <v>SI CUMPLE</v>
      </c>
      <c r="F251" s="52" t="str">
        <f t="shared" si="101"/>
        <v>SI CUMPLE</v>
      </c>
      <c r="G251" s="52" t="str">
        <f t="shared" si="101"/>
        <v>SI CUMPLE</v>
      </c>
      <c r="H251" s="52" t="str">
        <f t="shared" si="101"/>
        <v>SI CUMPLE</v>
      </c>
      <c r="I251" s="52" t="str">
        <f t="shared" si="101"/>
        <v>SI CUMPLE</v>
      </c>
      <c r="J251" s="52" t="str">
        <f t="shared" si="101"/>
        <v>SI CUMPLE</v>
      </c>
      <c r="K251" s="52" t="str">
        <f t="shared" si="101"/>
        <v>SI CUMPLE</v>
      </c>
      <c r="L251" s="52" t="str">
        <f t="shared" si="101"/>
        <v>SI CUMPLE</v>
      </c>
      <c r="M251" s="52" t="str">
        <f t="shared" si="101"/>
        <v>SI CUMPLE</v>
      </c>
      <c r="N251" s="52" t="str">
        <f t="shared" si="101"/>
        <v>SI CUMPLE</v>
      </c>
      <c r="O251" s="52" t="str">
        <f t="shared" si="101"/>
        <v>SI CUMPLE</v>
      </c>
      <c r="P251" s="52" t="str">
        <f t="shared" si="101"/>
        <v>SI CUMPLE</v>
      </c>
      <c r="Q251" s="52"/>
      <c r="R251" s="52"/>
      <c r="S251" s="52"/>
    </row>
    <row r="252" spans="1:19" ht="15.75" customHeight="1" x14ac:dyDescent="0.25">
      <c r="A252" s="75" t="str">
        <f>Industrial_Party!A250</f>
        <v>Zaragoza</v>
      </c>
      <c r="B252" s="66"/>
      <c r="C252" s="52" t="str">
        <f t="shared" ref="C252:P252" si="102">IF(C113&gt;C$150,"NO CUMPLE","SI CUMPLE")</f>
        <v>SI CUMPLE</v>
      </c>
      <c r="D252" s="52" t="str">
        <f t="shared" si="102"/>
        <v>SI CUMPLE</v>
      </c>
      <c r="E252" s="52" t="str">
        <f t="shared" si="102"/>
        <v>SI CUMPLE</v>
      </c>
      <c r="F252" s="52" t="str">
        <f t="shared" si="102"/>
        <v>SI CUMPLE</v>
      </c>
      <c r="G252" s="52" t="str">
        <f t="shared" si="102"/>
        <v>SI CUMPLE</v>
      </c>
      <c r="H252" s="52" t="str">
        <f t="shared" si="102"/>
        <v>SI CUMPLE</v>
      </c>
      <c r="I252" s="52" t="str">
        <f t="shared" si="102"/>
        <v>SI CUMPLE</v>
      </c>
      <c r="J252" s="52" t="str">
        <f t="shared" si="102"/>
        <v>SI CUMPLE</v>
      </c>
      <c r="K252" s="52" t="str">
        <f t="shared" si="102"/>
        <v>SI CUMPLE</v>
      </c>
      <c r="L252" s="52" t="str">
        <f t="shared" si="102"/>
        <v>SI CUMPLE</v>
      </c>
      <c r="M252" s="52" t="str">
        <f t="shared" si="102"/>
        <v>SI CUMPLE</v>
      </c>
      <c r="N252" s="52" t="str">
        <f t="shared" si="102"/>
        <v>SI CUMPLE</v>
      </c>
      <c r="O252" s="52" t="str">
        <f t="shared" si="102"/>
        <v>SI CUMPLE</v>
      </c>
      <c r="P252" s="52" t="str">
        <f t="shared" si="102"/>
        <v>SI CUMPLE</v>
      </c>
      <c r="Q252" s="52"/>
      <c r="R252" s="52"/>
      <c r="S252" s="52"/>
    </row>
    <row r="253" spans="1:19" ht="15.75" customHeight="1" x14ac:dyDescent="0.25">
      <c r="A253" s="75" t="str">
        <f>Industrial_Party!A251</f>
        <v>Amagá</v>
      </c>
      <c r="B253" s="66"/>
      <c r="C253" s="52" t="str">
        <f t="shared" ref="C253:P253" si="103">IF(C114&gt;C$150,"NO CUMPLE","SI CUMPLE")</f>
        <v>SI CUMPLE</v>
      </c>
      <c r="D253" s="52" t="str">
        <f t="shared" si="103"/>
        <v>SI CUMPLE</v>
      </c>
      <c r="E253" s="52" t="str">
        <f t="shared" si="103"/>
        <v>SI CUMPLE</v>
      </c>
      <c r="F253" s="52" t="str">
        <f t="shared" si="103"/>
        <v>SI CUMPLE</v>
      </c>
      <c r="G253" s="52" t="str">
        <f t="shared" si="103"/>
        <v>SI CUMPLE</v>
      </c>
      <c r="H253" s="52" t="str">
        <f t="shared" si="103"/>
        <v>SI CUMPLE</v>
      </c>
      <c r="I253" s="52" t="str">
        <f t="shared" si="103"/>
        <v>SI CUMPLE</v>
      </c>
      <c r="J253" s="52" t="str">
        <f t="shared" si="103"/>
        <v>SI CUMPLE</v>
      </c>
      <c r="K253" s="52" t="str">
        <f t="shared" si="103"/>
        <v>SI CUMPLE</v>
      </c>
      <c r="L253" s="52" t="str">
        <f t="shared" si="103"/>
        <v>SI CUMPLE</v>
      </c>
      <c r="M253" s="52" t="str">
        <f t="shared" si="103"/>
        <v>SI CUMPLE</v>
      </c>
      <c r="N253" s="52" t="str">
        <f t="shared" si="103"/>
        <v>SI CUMPLE</v>
      </c>
      <c r="O253" s="52" t="str">
        <f t="shared" si="103"/>
        <v>SI CUMPLE</v>
      </c>
      <c r="P253" s="52" t="str">
        <f t="shared" si="103"/>
        <v>SI CUMPLE</v>
      </c>
      <c r="Q253" s="52"/>
      <c r="R253" s="52"/>
      <c r="S253" s="52"/>
    </row>
    <row r="254" spans="1:19" ht="15.75" customHeight="1" x14ac:dyDescent="0.25">
      <c r="A254" s="75" t="str">
        <f>Industrial_Party!A252</f>
        <v>Andes</v>
      </c>
      <c r="B254" s="66"/>
      <c r="C254" s="52" t="str">
        <f t="shared" ref="C254:P254" si="104">IF(C115&gt;C$150,"NO CUMPLE","SI CUMPLE")</f>
        <v>SI CUMPLE</v>
      </c>
      <c r="D254" s="52" t="str">
        <f t="shared" si="104"/>
        <v>SI CUMPLE</v>
      </c>
      <c r="E254" s="52" t="str">
        <f t="shared" si="104"/>
        <v>SI CUMPLE</v>
      </c>
      <c r="F254" s="52" t="str">
        <f t="shared" si="104"/>
        <v>SI CUMPLE</v>
      </c>
      <c r="G254" s="52" t="str">
        <f t="shared" si="104"/>
        <v>SI CUMPLE</v>
      </c>
      <c r="H254" s="52" t="str">
        <f t="shared" si="104"/>
        <v>SI CUMPLE</v>
      </c>
      <c r="I254" s="52" t="str">
        <f t="shared" si="104"/>
        <v>SI CUMPLE</v>
      </c>
      <c r="J254" s="52" t="str">
        <f t="shared" si="104"/>
        <v>SI CUMPLE</v>
      </c>
      <c r="K254" s="52" t="str">
        <f t="shared" si="104"/>
        <v>SI CUMPLE</v>
      </c>
      <c r="L254" s="52" t="str">
        <f t="shared" si="104"/>
        <v>SI CUMPLE</v>
      </c>
      <c r="M254" s="52" t="str">
        <f t="shared" si="104"/>
        <v>SI CUMPLE</v>
      </c>
      <c r="N254" s="52" t="str">
        <f t="shared" si="104"/>
        <v>SI CUMPLE</v>
      </c>
      <c r="O254" s="52" t="str">
        <f t="shared" si="104"/>
        <v>SI CUMPLE</v>
      </c>
      <c r="P254" s="52" t="str">
        <f t="shared" si="104"/>
        <v>SI CUMPLE</v>
      </c>
      <c r="Q254" s="52"/>
      <c r="R254" s="52"/>
      <c r="S254" s="52"/>
    </row>
    <row r="255" spans="1:19" ht="15.75" customHeight="1" x14ac:dyDescent="0.25">
      <c r="A255" s="75" t="str">
        <f>Industrial_Party!A253</f>
        <v>Angelópolis</v>
      </c>
      <c r="B255" s="66"/>
      <c r="C255" s="52" t="str">
        <f t="shared" ref="C255:P255" si="105">IF(C116&gt;C$150,"NO CUMPLE","SI CUMPLE")</f>
        <v>SI CUMPLE</v>
      </c>
      <c r="D255" s="52" t="str">
        <f t="shared" si="105"/>
        <v>SI CUMPLE</v>
      </c>
      <c r="E255" s="52" t="str">
        <f t="shared" si="105"/>
        <v>SI CUMPLE</v>
      </c>
      <c r="F255" s="52" t="str">
        <f t="shared" si="105"/>
        <v>SI CUMPLE</v>
      </c>
      <c r="G255" s="52" t="str">
        <f t="shared" si="105"/>
        <v>SI CUMPLE</v>
      </c>
      <c r="H255" s="52" t="str">
        <f t="shared" si="105"/>
        <v>SI CUMPLE</v>
      </c>
      <c r="I255" s="52" t="str">
        <f t="shared" si="105"/>
        <v>SI CUMPLE</v>
      </c>
      <c r="J255" s="52" t="str">
        <f t="shared" si="105"/>
        <v>SI CUMPLE</v>
      </c>
      <c r="K255" s="52" t="str">
        <f t="shared" si="105"/>
        <v>SI CUMPLE</v>
      </c>
      <c r="L255" s="52" t="str">
        <f t="shared" si="105"/>
        <v>SI CUMPLE</v>
      </c>
      <c r="M255" s="52" t="str">
        <f t="shared" si="105"/>
        <v>SI CUMPLE</v>
      </c>
      <c r="N255" s="52" t="str">
        <f t="shared" si="105"/>
        <v>SI CUMPLE</v>
      </c>
      <c r="O255" s="52" t="str">
        <f t="shared" si="105"/>
        <v>SI CUMPLE</v>
      </c>
      <c r="P255" s="52" t="str">
        <f t="shared" si="105"/>
        <v>SI CUMPLE</v>
      </c>
      <c r="Q255" s="52"/>
      <c r="R255" s="52"/>
      <c r="S255" s="52"/>
    </row>
    <row r="256" spans="1:19" ht="15.75" customHeight="1" x14ac:dyDescent="0.25">
      <c r="A256" s="75" t="str">
        <f>Industrial_Party!A254</f>
        <v>Betania</v>
      </c>
      <c r="B256" s="66"/>
      <c r="C256" s="52" t="str">
        <f t="shared" ref="C256:P256" si="106">IF(C117&gt;C$150,"NO CUMPLE","SI CUMPLE")</f>
        <v>SI CUMPLE</v>
      </c>
      <c r="D256" s="52" t="str">
        <f t="shared" si="106"/>
        <v>SI CUMPLE</v>
      </c>
      <c r="E256" s="52" t="str">
        <f t="shared" si="106"/>
        <v>SI CUMPLE</v>
      </c>
      <c r="F256" s="52" t="str">
        <f t="shared" si="106"/>
        <v>SI CUMPLE</v>
      </c>
      <c r="G256" s="52" t="str">
        <f t="shared" si="106"/>
        <v>SI CUMPLE</v>
      </c>
      <c r="H256" s="52" t="str">
        <f t="shared" si="106"/>
        <v>SI CUMPLE</v>
      </c>
      <c r="I256" s="52" t="str">
        <f t="shared" si="106"/>
        <v>SI CUMPLE</v>
      </c>
      <c r="J256" s="52" t="str">
        <f t="shared" si="106"/>
        <v>SI CUMPLE</v>
      </c>
      <c r="K256" s="52" t="str">
        <f t="shared" si="106"/>
        <v>SI CUMPLE</v>
      </c>
      <c r="L256" s="52" t="str">
        <f t="shared" si="106"/>
        <v>SI CUMPLE</v>
      </c>
      <c r="M256" s="52" t="str">
        <f t="shared" si="106"/>
        <v>SI CUMPLE</v>
      </c>
      <c r="N256" s="52" t="str">
        <f t="shared" si="106"/>
        <v>SI CUMPLE</v>
      </c>
      <c r="O256" s="52" t="str">
        <f t="shared" si="106"/>
        <v>SI CUMPLE</v>
      </c>
      <c r="P256" s="52" t="str">
        <f t="shared" si="106"/>
        <v>SI CUMPLE</v>
      </c>
      <c r="Q256" s="52"/>
      <c r="R256" s="52"/>
      <c r="S256" s="52"/>
    </row>
    <row r="257" spans="1:19" ht="15.75" customHeight="1" x14ac:dyDescent="0.25">
      <c r="A257" s="75" t="str">
        <f>Industrial_Party!A255</f>
        <v>Betulia</v>
      </c>
      <c r="B257" s="66"/>
      <c r="C257" s="52" t="str">
        <f t="shared" ref="C257:P257" si="107">IF(C118&gt;C$150,"NO CUMPLE","SI CUMPLE")</f>
        <v>SI CUMPLE</v>
      </c>
      <c r="D257" s="52" t="str">
        <f t="shared" si="107"/>
        <v>SI CUMPLE</v>
      </c>
      <c r="E257" s="52" t="str">
        <f t="shared" si="107"/>
        <v>SI CUMPLE</v>
      </c>
      <c r="F257" s="52" t="str">
        <f t="shared" si="107"/>
        <v>SI CUMPLE</v>
      </c>
      <c r="G257" s="52" t="str">
        <f t="shared" si="107"/>
        <v>SI CUMPLE</v>
      </c>
      <c r="H257" s="52" t="str">
        <f t="shared" si="107"/>
        <v>SI CUMPLE</v>
      </c>
      <c r="I257" s="52" t="str">
        <f t="shared" si="107"/>
        <v>SI CUMPLE</v>
      </c>
      <c r="J257" s="52" t="str">
        <f t="shared" si="107"/>
        <v>SI CUMPLE</v>
      </c>
      <c r="K257" s="52" t="str">
        <f t="shared" si="107"/>
        <v>SI CUMPLE</v>
      </c>
      <c r="L257" s="52" t="str">
        <f t="shared" si="107"/>
        <v>SI CUMPLE</v>
      </c>
      <c r="M257" s="52" t="str">
        <f t="shared" si="107"/>
        <v>SI CUMPLE</v>
      </c>
      <c r="N257" s="52" t="str">
        <f t="shared" si="107"/>
        <v>SI CUMPLE</v>
      </c>
      <c r="O257" s="52" t="str">
        <f t="shared" si="107"/>
        <v>SI CUMPLE</v>
      </c>
      <c r="P257" s="52" t="str">
        <f t="shared" si="107"/>
        <v>SI CUMPLE</v>
      </c>
      <c r="Q257" s="52"/>
      <c r="R257" s="52"/>
      <c r="S257" s="52"/>
    </row>
    <row r="258" spans="1:19" ht="15.75" customHeight="1" x14ac:dyDescent="0.25">
      <c r="A258" s="75" t="str">
        <f>Industrial_Party!A256</f>
        <v>Caramanta</v>
      </c>
      <c r="B258" s="66"/>
      <c r="C258" s="52" t="str">
        <f>IF(C119&gt;C$150,"NO CUMPLE","SI CUMPLE")</f>
        <v>SI CUMPLE</v>
      </c>
      <c r="D258" s="52" t="str">
        <f t="shared" ref="D258:P258" si="108">IF(D119&gt;D$150,"NO CUMPLE","SI CUMPLE")</f>
        <v>SI CUMPLE</v>
      </c>
      <c r="E258" s="52" t="str">
        <f t="shared" si="108"/>
        <v>SI CUMPLE</v>
      </c>
      <c r="F258" s="52" t="str">
        <f t="shared" si="108"/>
        <v>SI CUMPLE</v>
      </c>
      <c r="G258" s="52" t="str">
        <f t="shared" si="108"/>
        <v>SI CUMPLE</v>
      </c>
      <c r="H258" s="52" t="str">
        <f t="shared" si="108"/>
        <v>SI CUMPLE</v>
      </c>
      <c r="I258" s="52" t="str">
        <f t="shared" si="108"/>
        <v>SI CUMPLE</v>
      </c>
      <c r="J258" s="52" t="str">
        <f t="shared" si="108"/>
        <v>SI CUMPLE</v>
      </c>
      <c r="K258" s="52" t="str">
        <f t="shared" si="108"/>
        <v>SI CUMPLE</v>
      </c>
      <c r="L258" s="52" t="str">
        <f t="shared" si="108"/>
        <v>SI CUMPLE</v>
      </c>
      <c r="M258" s="52" t="str">
        <f t="shared" si="108"/>
        <v>SI CUMPLE</v>
      </c>
      <c r="N258" s="52" t="str">
        <f t="shared" si="108"/>
        <v>SI CUMPLE</v>
      </c>
      <c r="O258" s="52" t="str">
        <f t="shared" si="108"/>
        <v>SI CUMPLE</v>
      </c>
      <c r="P258" s="52" t="str">
        <f t="shared" si="108"/>
        <v>SI CUMPLE</v>
      </c>
      <c r="Q258" s="52"/>
      <c r="R258" s="52"/>
      <c r="S258" s="52"/>
    </row>
    <row r="259" spans="1:19" ht="15.75" customHeight="1" x14ac:dyDescent="0.25">
      <c r="A259" s="75" t="str">
        <f>Industrial_Party!A257</f>
        <v>Ciudad Bolívar</v>
      </c>
      <c r="B259" s="66"/>
      <c r="C259" s="52" t="str">
        <f t="shared" ref="C259:P259" si="109">IF(C120&gt;C$150,"NO CUMPLE","SI CUMPLE")</f>
        <v>SI CUMPLE</v>
      </c>
      <c r="D259" s="52" t="str">
        <f t="shared" si="109"/>
        <v>SI CUMPLE</v>
      </c>
      <c r="E259" s="52" t="str">
        <f t="shared" si="109"/>
        <v>SI CUMPLE</v>
      </c>
      <c r="F259" s="52" t="str">
        <f t="shared" si="109"/>
        <v>SI CUMPLE</v>
      </c>
      <c r="G259" s="52" t="str">
        <f t="shared" si="109"/>
        <v>SI CUMPLE</v>
      </c>
      <c r="H259" s="52" t="str">
        <f t="shared" si="109"/>
        <v>SI CUMPLE</v>
      </c>
      <c r="I259" s="52" t="str">
        <f t="shared" si="109"/>
        <v>SI CUMPLE</v>
      </c>
      <c r="J259" s="52" t="str">
        <f t="shared" si="109"/>
        <v>SI CUMPLE</v>
      </c>
      <c r="K259" s="52" t="str">
        <f t="shared" si="109"/>
        <v>SI CUMPLE</v>
      </c>
      <c r="L259" s="52" t="str">
        <f t="shared" si="109"/>
        <v>SI CUMPLE</v>
      </c>
      <c r="M259" s="52" t="str">
        <f t="shared" si="109"/>
        <v>SI CUMPLE</v>
      </c>
      <c r="N259" s="52" t="str">
        <f t="shared" si="109"/>
        <v>SI CUMPLE</v>
      </c>
      <c r="O259" s="52" t="str">
        <f t="shared" si="109"/>
        <v>SI CUMPLE</v>
      </c>
      <c r="P259" s="52" t="str">
        <f t="shared" si="109"/>
        <v>SI CUMPLE</v>
      </c>
      <c r="Q259" s="52"/>
      <c r="R259" s="52"/>
      <c r="S259" s="52"/>
    </row>
    <row r="260" spans="1:19" ht="15.75" customHeight="1" x14ac:dyDescent="0.25">
      <c r="A260" s="75" t="str">
        <f>Industrial_Party!A258</f>
        <v>Concordia</v>
      </c>
      <c r="B260" s="66"/>
      <c r="C260" s="52" t="str">
        <f t="shared" ref="C260:P260" si="110">IF(C121&gt;C$150,"NO CUMPLE","SI CUMPLE")</f>
        <v>SI CUMPLE</v>
      </c>
      <c r="D260" s="52" t="str">
        <f t="shared" si="110"/>
        <v>SI CUMPLE</v>
      </c>
      <c r="E260" s="52" t="str">
        <f t="shared" si="110"/>
        <v>SI CUMPLE</v>
      </c>
      <c r="F260" s="52" t="str">
        <f t="shared" si="110"/>
        <v>SI CUMPLE</v>
      </c>
      <c r="G260" s="52" t="str">
        <f t="shared" si="110"/>
        <v>SI CUMPLE</v>
      </c>
      <c r="H260" s="52" t="str">
        <f t="shared" si="110"/>
        <v>SI CUMPLE</v>
      </c>
      <c r="I260" s="52" t="str">
        <f t="shared" si="110"/>
        <v>SI CUMPLE</v>
      </c>
      <c r="J260" s="52" t="str">
        <f t="shared" si="110"/>
        <v>SI CUMPLE</v>
      </c>
      <c r="K260" s="52" t="str">
        <f t="shared" si="110"/>
        <v>SI CUMPLE</v>
      </c>
      <c r="L260" s="52" t="str">
        <f t="shared" si="110"/>
        <v>SI CUMPLE</v>
      </c>
      <c r="M260" s="52" t="str">
        <f t="shared" si="110"/>
        <v>SI CUMPLE</v>
      </c>
      <c r="N260" s="52" t="str">
        <f t="shared" si="110"/>
        <v>SI CUMPLE</v>
      </c>
      <c r="O260" s="52" t="str">
        <f t="shared" si="110"/>
        <v>SI CUMPLE</v>
      </c>
      <c r="P260" s="52" t="str">
        <f t="shared" si="110"/>
        <v>SI CUMPLE</v>
      </c>
      <c r="Q260" s="52"/>
      <c r="R260" s="52"/>
      <c r="S260" s="52"/>
    </row>
    <row r="261" spans="1:19" ht="15.75" customHeight="1" x14ac:dyDescent="0.25">
      <c r="A261" s="75" t="str">
        <f>Industrial_Party!A259</f>
        <v>Fredonia</v>
      </c>
      <c r="B261" s="66"/>
      <c r="C261" s="52" t="str">
        <f t="shared" ref="C261:P261" si="111">IF(C122&gt;C$150,"NO CUMPLE","SI CUMPLE")</f>
        <v>SI CUMPLE</v>
      </c>
      <c r="D261" s="52" t="str">
        <f t="shared" si="111"/>
        <v>SI CUMPLE</v>
      </c>
      <c r="E261" s="52" t="str">
        <f t="shared" si="111"/>
        <v>SI CUMPLE</v>
      </c>
      <c r="F261" s="52" t="str">
        <f t="shared" si="111"/>
        <v>SI CUMPLE</v>
      </c>
      <c r="G261" s="52" t="str">
        <f t="shared" si="111"/>
        <v>SI CUMPLE</v>
      </c>
      <c r="H261" s="52" t="str">
        <f t="shared" si="111"/>
        <v>SI CUMPLE</v>
      </c>
      <c r="I261" s="52" t="str">
        <f t="shared" si="111"/>
        <v>SI CUMPLE</v>
      </c>
      <c r="J261" s="52" t="str">
        <f t="shared" si="111"/>
        <v>SI CUMPLE</v>
      </c>
      <c r="K261" s="52" t="str">
        <f t="shared" si="111"/>
        <v>SI CUMPLE</v>
      </c>
      <c r="L261" s="52" t="str">
        <f t="shared" si="111"/>
        <v>SI CUMPLE</v>
      </c>
      <c r="M261" s="52" t="str">
        <f t="shared" si="111"/>
        <v>SI CUMPLE</v>
      </c>
      <c r="N261" s="52" t="str">
        <f t="shared" si="111"/>
        <v>SI CUMPLE</v>
      </c>
      <c r="O261" s="52" t="str">
        <f t="shared" si="111"/>
        <v>SI CUMPLE</v>
      </c>
      <c r="P261" s="52" t="str">
        <f t="shared" si="111"/>
        <v>SI CUMPLE</v>
      </c>
      <c r="Q261" s="52"/>
      <c r="R261" s="52"/>
      <c r="S261" s="52"/>
    </row>
    <row r="262" spans="1:19" ht="15.75" customHeight="1" x14ac:dyDescent="0.25">
      <c r="A262" s="75" t="str">
        <f>Industrial_Party!A260</f>
        <v>Hispania</v>
      </c>
      <c r="B262" s="66"/>
      <c r="C262" s="52" t="str">
        <f t="shared" ref="C262:P262" si="112">IF(C123&gt;C$150,"NO CUMPLE","SI CUMPLE")</f>
        <v>SI CUMPLE</v>
      </c>
      <c r="D262" s="52" t="str">
        <f t="shared" si="112"/>
        <v>SI CUMPLE</v>
      </c>
      <c r="E262" s="52" t="str">
        <f t="shared" si="112"/>
        <v>SI CUMPLE</v>
      </c>
      <c r="F262" s="52" t="str">
        <f t="shared" si="112"/>
        <v>SI CUMPLE</v>
      </c>
      <c r="G262" s="52" t="str">
        <f t="shared" si="112"/>
        <v>SI CUMPLE</v>
      </c>
      <c r="H262" s="52" t="str">
        <f t="shared" si="112"/>
        <v>SI CUMPLE</v>
      </c>
      <c r="I262" s="52" t="str">
        <f t="shared" si="112"/>
        <v>SI CUMPLE</v>
      </c>
      <c r="J262" s="52" t="str">
        <f t="shared" si="112"/>
        <v>SI CUMPLE</v>
      </c>
      <c r="K262" s="52" t="str">
        <f t="shared" si="112"/>
        <v>SI CUMPLE</v>
      </c>
      <c r="L262" s="52" t="str">
        <f t="shared" si="112"/>
        <v>SI CUMPLE</v>
      </c>
      <c r="M262" s="52" t="str">
        <f t="shared" si="112"/>
        <v>SI CUMPLE</v>
      </c>
      <c r="N262" s="52" t="str">
        <f t="shared" si="112"/>
        <v>SI CUMPLE</v>
      </c>
      <c r="O262" s="52" t="str">
        <f t="shared" si="112"/>
        <v>SI CUMPLE</v>
      </c>
      <c r="P262" s="52" t="str">
        <f t="shared" si="112"/>
        <v>SI CUMPLE</v>
      </c>
      <c r="Q262" s="52"/>
      <c r="R262" s="52"/>
      <c r="S262" s="52"/>
    </row>
    <row r="263" spans="1:19" ht="15.75" customHeight="1" x14ac:dyDescent="0.25">
      <c r="A263" s="75" t="str">
        <f>Industrial_Party!A261</f>
        <v>Jardín</v>
      </c>
      <c r="B263" s="66"/>
      <c r="C263" s="52" t="str">
        <f t="shared" ref="C263:P263" si="113">IF(C124&gt;C$150,"NO CUMPLE","SI CUMPLE")</f>
        <v>SI CUMPLE</v>
      </c>
      <c r="D263" s="52" t="str">
        <f t="shared" si="113"/>
        <v>SI CUMPLE</v>
      </c>
      <c r="E263" s="52" t="str">
        <f t="shared" si="113"/>
        <v>SI CUMPLE</v>
      </c>
      <c r="F263" s="52" t="str">
        <f t="shared" si="113"/>
        <v>SI CUMPLE</v>
      </c>
      <c r="G263" s="52" t="str">
        <f t="shared" si="113"/>
        <v>SI CUMPLE</v>
      </c>
      <c r="H263" s="52" t="str">
        <f t="shared" si="113"/>
        <v>SI CUMPLE</v>
      </c>
      <c r="I263" s="52" t="str">
        <f t="shared" si="113"/>
        <v>SI CUMPLE</v>
      </c>
      <c r="J263" s="52" t="str">
        <f t="shared" si="113"/>
        <v>SI CUMPLE</v>
      </c>
      <c r="K263" s="52" t="str">
        <f t="shared" si="113"/>
        <v>SI CUMPLE</v>
      </c>
      <c r="L263" s="52" t="str">
        <f t="shared" si="113"/>
        <v>SI CUMPLE</v>
      </c>
      <c r="M263" s="52" t="str">
        <f t="shared" si="113"/>
        <v>SI CUMPLE</v>
      </c>
      <c r="N263" s="52" t="str">
        <f t="shared" si="113"/>
        <v>SI CUMPLE</v>
      </c>
      <c r="O263" s="52" t="str">
        <f t="shared" si="113"/>
        <v>SI CUMPLE</v>
      </c>
      <c r="P263" s="52" t="str">
        <f t="shared" si="113"/>
        <v>SI CUMPLE</v>
      </c>
      <c r="Q263" s="52"/>
      <c r="R263" s="52"/>
      <c r="S263" s="52"/>
    </row>
    <row r="264" spans="1:19" ht="15.75" customHeight="1" x14ac:dyDescent="0.25">
      <c r="A264" s="75" t="str">
        <f>Industrial_Party!A262</f>
        <v>Jericó</v>
      </c>
      <c r="B264" s="66"/>
      <c r="C264" s="52" t="str">
        <f t="shared" ref="C264:P264" si="114">IF(C125&gt;C$150,"NO CUMPLE","SI CUMPLE")</f>
        <v>SI CUMPLE</v>
      </c>
      <c r="D264" s="52" t="str">
        <f t="shared" si="114"/>
        <v>SI CUMPLE</v>
      </c>
      <c r="E264" s="52" t="str">
        <f t="shared" si="114"/>
        <v>SI CUMPLE</v>
      </c>
      <c r="F264" s="52" t="str">
        <f t="shared" si="114"/>
        <v>SI CUMPLE</v>
      </c>
      <c r="G264" s="52" t="str">
        <f t="shared" si="114"/>
        <v>SI CUMPLE</v>
      </c>
      <c r="H264" s="52" t="str">
        <f t="shared" si="114"/>
        <v>SI CUMPLE</v>
      </c>
      <c r="I264" s="52" t="str">
        <f t="shared" si="114"/>
        <v>SI CUMPLE</v>
      </c>
      <c r="J264" s="52" t="str">
        <f t="shared" si="114"/>
        <v>SI CUMPLE</v>
      </c>
      <c r="K264" s="52" t="str">
        <f t="shared" si="114"/>
        <v>SI CUMPLE</v>
      </c>
      <c r="L264" s="52" t="str">
        <f t="shared" si="114"/>
        <v>SI CUMPLE</v>
      </c>
      <c r="M264" s="52" t="str">
        <f t="shared" si="114"/>
        <v>SI CUMPLE</v>
      </c>
      <c r="N264" s="52" t="str">
        <f t="shared" si="114"/>
        <v>SI CUMPLE</v>
      </c>
      <c r="O264" s="52" t="str">
        <f t="shared" si="114"/>
        <v>SI CUMPLE</v>
      </c>
      <c r="P264" s="52" t="str">
        <f t="shared" si="114"/>
        <v>SI CUMPLE</v>
      </c>
      <c r="Q264" s="52"/>
      <c r="R264" s="52"/>
      <c r="S264" s="52"/>
    </row>
    <row r="265" spans="1:19" ht="15.75" customHeight="1" x14ac:dyDescent="0.25">
      <c r="A265" s="75" t="str">
        <f>Industrial_Party!A263</f>
        <v>La Pintada</v>
      </c>
      <c r="B265" s="66"/>
      <c r="C265" s="52" t="str">
        <f t="shared" ref="C265:P265" si="115">IF(C126&gt;C$150,"NO CUMPLE","SI CUMPLE")</f>
        <v>SI CUMPLE</v>
      </c>
      <c r="D265" s="52" t="str">
        <f t="shared" si="115"/>
        <v>SI CUMPLE</v>
      </c>
      <c r="E265" s="52" t="str">
        <f t="shared" si="115"/>
        <v>SI CUMPLE</v>
      </c>
      <c r="F265" s="52" t="str">
        <f t="shared" si="115"/>
        <v>SI CUMPLE</v>
      </c>
      <c r="G265" s="52" t="str">
        <f t="shared" si="115"/>
        <v>SI CUMPLE</v>
      </c>
      <c r="H265" s="52" t="str">
        <f t="shared" si="115"/>
        <v>SI CUMPLE</v>
      </c>
      <c r="I265" s="52" t="str">
        <f t="shared" si="115"/>
        <v>SI CUMPLE</v>
      </c>
      <c r="J265" s="52" t="str">
        <f t="shared" si="115"/>
        <v>SI CUMPLE</v>
      </c>
      <c r="K265" s="52" t="str">
        <f t="shared" si="115"/>
        <v>SI CUMPLE</v>
      </c>
      <c r="L265" s="52" t="str">
        <f t="shared" si="115"/>
        <v>SI CUMPLE</v>
      </c>
      <c r="M265" s="52" t="str">
        <f t="shared" si="115"/>
        <v>SI CUMPLE</v>
      </c>
      <c r="N265" s="52" t="str">
        <f t="shared" si="115"/>
        <v>SI CUMPLE</v>
      </c>
      <c r="O265" s="52" t="str">
        <f t="shared" si="115"/>
        <v>SI CUMPLE</v>
      </c>
      <c r="P265" s="52" t="str">
        <f t="shared" si="115"/>
        <v>SI CUMPLE</v>
      </c>
      <c r="Q265" s="52"/>
      <c r="R265" s="52"/>
      <c r="S265" s="52"/>
    </row>
    <row r="266" spans="1:19" ht="15.75" customHeight="1" x14ac:dyDescent="0.25">
      <c r="A266" s="75" t="str">
        <f>Industrial_Party!A264</f>
        <v>Montebello</v>
      </c>
      <c r="B266" s="66"/>
      <c r="C266" s="52" t="str">
        <f t="shared" ref="C266:P266" si="116">IF(C127&gt;C$150,"NO CUMPLE","SI CUMPLE")</f>
        <v>SI CUMPLE</v>
      </c>
      <c r="D266" s="52" t="str">
        <f t="shared" si="116"/>
        <v>SI CUMPLE</v>
      </c>
      <c r="E266" s="52" t="str">
        <f t="shared" si="116"/>
        <v>SI CUMPLE</v>
      </c>
      <c r="F266" s="52" t="str">
        <f t="shared" si="116"/>
        <v>SI CUMPLE</v>
      </c>
      <c r="G266" s="52" t="str">
        <f t="shared" si="116"/>
        <v>SI CUMPLE</v>
      </c>
      <c r="H266" s="52" t="str">
        <f t="shared" si="116"/>
        <v>SI CUMPLE</v>
      </c>
      <c r="I266" s="52" t="str">
        <f t="shared" si="116"/>
        <v>SI CUMPLE</v>
      </c>
      <c r="J266" s="52" t="str">
        <f t="shared" si="116"/>
        <v>SI CUMPLE</v>
      </c>
      <c r="K266" s="52" t="str">
        <f t="shared" si="116"/>
        <v>SI CUMPLE</v>
      </c>
      <c r="L266" s="52" t="str">
        <f t="shared" si="116"/>
        <v>SI CUMPLE</v>
      </c>
      <c r="M266" s="52" t="str">
        <f t="shared" si="116"/>
        <v>SI CUMPLE</v>
      </c>
      <c r="N266" s="52" t="str">
        <f t="shared" si="116"/>
        <v>SI CUMPLE</v>
      </c>
      <c r="O266" s="52" t="str">
        <f t="shared" si="116"/>
        <v>SI CUMPLE</v>
      </c>
      <c r="P266" s="52" t="str">
        <f t="shared" si="116"/>
        <v>SI CUMPLE</v>
      </c>
      <c r="Q266" s="52"/>
      <c r="R266" s="52"/>
      <c r="S266" s="52"/>
    </row>
    <row r="267" spans="1:19" ht="15.75" customHeight="1" x14ac:dyDescent="0.25">
      <c r="A267" s="75" t="str">
        <f>Industrial_Party!A265</f>
        <v>Pueblorrico</v>
      </c>
      <c r="B267" s="66"/>
      <c r="C267" s="52" t="str">
        <f t="shared" ref="C267:P267" si="117">IF(C128&gt;C$150,"NO CUMPLE","SI CUMPLE")</f>
        <v>SI CUMPLE</v>
      </c>
      <c r="D267" s="52" t="str">
        <f t="shared" si="117"/>
        <v>SI CUMPLE</v>
      </c>
      <c r="E267" s="52" t="str">
        <f t="shared" si="117"/>
        <v>SI CUMPLE</v>
      </c>
      <c r="F267" s="52" t="str">
        <f t="shared" si="117"/>
        <v>SI CUMPLE</v>
      </c>
      <c r="G267" s="52" t="str">
        <f t="shared" si="117"/>
        <v>SI CUMPLE</v>
      </c>
      <c r="H267" s="52" t="str">
        <f t="shared" si="117"/>
        <v>SI CUMPLE</v>
      </c>
      <c r="I267" s="52" t="str">
        <f t="shared" si="117"/>
        <v>SI CUMPLE</v>
      </c>
      <c r="J267" s="52" t="str">
        <f t="shared" si="117"/>
        <v>SI CUMPLE</v>
      </c>
      <c r="K267" s="52" t="str">
        <f t="shared" si="117"/>
        <v>SI CUMPLE</v>
      </c>
      <c r="L267" s="52" t="str">
        <f t="shared" si="117"/>
        <v>SI CUMPLE</v>
      </c>
      <c r="M267" s="52" t="str">
        <f t="shared" si="117"/>
        <v>SI CUMPLE</v>
      </c>
      <c r="N267" s="52" t="str">
        <f t="shared" si="117"/>
        <v>SI CUMPLE</v>
      </c>
      <c r="O267" s="52" t="str">
        <f t="shared" si="117"/>
        <v>SI CUMPLE</v>
      </c>
      <c r="P267" s="52" t="str">
        <f t="shared" si="117"/>
        <v>SI CUMPLE</v>
      </c>
      <c r="Q267" s="52"/>
      <c r="R267" s="52"/>
      <c r="S267" s="52"/>
    </row>
    <row r="268" spans="1:19" ht="15.75" customHeight="1" x14ac:dyDescent="0.25">
      <c r="A268" s="75" t="str">
        <f>Industrial_Party!A266</f>
        <v>Salgar</v>
      </c>
      <c r="B268" s="66"/>
      <c r="C268" s="52" t="str">
        <f t="shared" ref="C268:P268" si="118">IF(C129&gt;C$150,"NO CUMPLE","SI CUMPLE")</f>
        <v>SI CUMPLE</v>
      </c>
      <c r="D268" s="52" t="str">
        <f t="shared" si="118"/>
        <v>SI CUMPLE</v>
      </c>
      <c r="E268" s="52" t="str">
        <f t="shared" si="118"/>
        <v>SI CUMPLE</v>
      </c>
      <c r="F268" s="52" t="str">
        <f t="shared" si="118"/>
        <v>SI CUMPLE</v>
      </c>
      <c r="G268" s="52" t="str">
        <f t="shared" si="118"/>
        <v>SI CUMPLE</v>
      </c>
      <c r="H268" s="52" t="str">
        <f t="shared" si="118"/>
        <v>SI CUMPLE</v>
      </c>
      <c r="I268" s="52" t="str">
        <f t="shared" si="118"/>
        <v>SI CUMPLE</v>
      </c>
      <c r="J268" s="52" t="str">
        <f t="shared" si="118"/>
        <v>SI CUMPLE</v>
      </c>
      <c r="K268" s="52" t="str">
        <f t="shared" si="118"/>
        <v>SI CUMPLE</v>
      </c>
      <c r="L268" s="52" t="str">
        <f t="shared" si="118"/>
        <v>SI CUMPLE</v>
      </c>
      <c r="M268" s="52" t="str">
        <f t="shared" si="118"/>
        <v>SI CUMPLE</v>
      </c>
      <c r="N268" s="52" t="str">
        <f t="shared" si="118"/>
        <v>SI CUMPLE</v>
      </c>
      <c r="O268" s="52" t="str">
        <f t="shared" si="118"/>
        <v>SI CUMPLE</v>
      </c>
      <c r="P268" s="52" t="str">
        <f t="shared" si="118"/>
        <v>SI CUMPLE</v>
      </c>
      <c r="Q268" s="52"/>
      <c r="R268" s="52"/>
      <c r="S268" s="52"/>
    </row>
    <row r="269" spans="1:19" ht="15.75" customHeight="1" x14ac:dyDescent="0.25">
      <c r="A269" s="75" t="str">
        <f>Industrial_Party!A267</f>
        <v>Santa Bárbara</v>
      </c>
      <c r="B269" s="66"/>
      <c r="C269" s="52" t="str">
        <f t="shared" ref="C269:P269" si="119">IF(C130&gt;C$150,"NO CUMPLE","SI CUMPLE")</f>
        <v>SI CUMPLE</v>
      </c>
      <c r="D269" s="52" t="str">
        <f t="shared" si="119"/>
        <v>SI CUMPLE</v>
      </c>
      <c r="E269" s="52" t="str">
        <f t="shared" si="119"/>
        <v>SI CUMPLE</v>
      </c>
      <c r="F269" s="52" t="str">
        <f t="shared" si="119"/>
        <v>SI CUMPLE</v>
      </c>
      <c r="G269" s="52" t="str">
        <f t="shared" si="119"/>
        <v>SI CUMPLE</v>
      </c>
      <c r="H269" s="52" t="str">
        <f t="shared" si="119"/>
        <v>SI CUMPLE</v>
      </c>
      <c r="I269" s="52" t="str">
        <f t="shared" si="119"/>
        <v>SI CUMPLE</v>
      </c>
      <c r="J269" s="52" t="str">
        <f t="shared" si="119"/>
        <v>SI CUMPLE</v>
      </c>
      <c r="K269" s="52" t="str">
        <f t="shared" si="119"/>
        <v>SI CUMPLE</v>
      </c>
      <c r="L269" s="52" t="str">
        <f t="shared" si="119"/>
        <v>SI CUMPLE</v>
      </c>
      <c r="M269" s="52" t="str">
        <f t="shared" si="119"/>
        <v>SI CUMPLE</v>
      </c>
      <c r="N269" s="52" t="str">
        <f t="shared" si="119"/>
        <v>SI CUMPLE</v>
      </c>
      <c r="O269" s="52" t="str">
        <f t="shared" si="119"/>
        <v>SI CUMPLE</v>
      </c>
      <c r="P269" s="52" t="str">
        <f t="shared" si="119"/>
        <v>SI CUMPLE</v>
      </c>
      <c r="Q269" s="52"/>
      <c r="R269" s="52"/>
      <c r="S269" s="52"/>
    </row>
    <row r="270" spans="1:19" ht="15.75" customHeight="1" x14ac:dyDescent="0.25">
      <c r="A270" s="75" t="str">
        <f>Industrial_Party!A268</f>
        <v>Támesis</v>
      </c>
      <c r="B270" s="66"/>
      <c r="C270" s="52" t="str">
        <f t="shared" ref="C270:P270" si="120">IF(C131&gt;C$150,"NO CUMPLE","SI CUMPLE")</f>
        <v>SI CUMPLE</v>
      </c>
      <c r="D270" s="52" t="str">
        <f t="shared" si="120"/>
        <v>SI CUMPLE</v>
      </c>
      <c r="E270" s="52" t="str">
        <f t="shared" si="120"/>
        <v>SI CUMPLE</v>
      </c>
      <c r="F270" s="52" t="str">
        <f t="shared" si="120"/>
        <v>SI CUMPLE</v>
      </c>
      <c r="G270" s="52" t="str">
        <f t="shared" si="120"/>
        <v>SI CUMPLE</v>
      </c>
      <c r="H270" s="52" t="str">
        <f t="shared" si="120"/>
        <v>SI CUMPLE</v>
      </c>
      <c r="I270" s="52" t="str">
        <f t="shared" si="120"/>
        <v>SI CUMPLE</v>
      </c>
      <c r="J270" s="52" t="str">
        <f t="shared" si="120"/>
        <v>SI CUMPLE</v>
      </c>
      <c r="K270" s="52" t="str">
        <f t="shared" si="120"/>
        <v>SI CUMPLE</v>
      </c>
      <c r="L270" s="52" t="str">
        <f t="shared" si="120"/>
        <v>SI CUMPLE</v>
      </c>
      <c r="M270" s="52" t="str">
        <f t="shared" si="120"/>
        <v>SI CUMPLE</v>
      </c>
      <c r="N270" s="52" t="str">
        <f t="shared" si="120"/>
        <v>SI CUMPLE</v>
      </c>
      <c r="O270" s="52" t="str">
        <f t="shared" si="120"/>
        <v>SI CUMPLE</v>
      </c>
      <c r="P270" s="52" t="str">
        <f t="shared" si="120"/>
        <v>SI CUMPLE</v>
      </c>
      <c r="Q270" s="52"/>
      <c r="R270" s="52"/>
      <c r="S270" s="52"/>
    </row>
    <row r="271" spans="1:19" ht="15.75" customHeight="1" x14ac:dyDescent="0.25">
      <c r="A271" s="75" t="str">
        <f>Industrial_Party!A269</f>
        <v>Tarso</v>
      </c>
      <c r="B271" s="66"/>
      <c r="C271" s="52" t="str">
        <f t="shared" ref="C271:P271" si="121">IF(C132&gt;C$150,"NO CUMPLE","SI CUMPLE")</f>
        <v>SI CUMPLE</v>
      </c>
      <c r="D271" s="52" t="str">
        <f t="shared" si="121"/>
        <v>SI CUMPLE</v>
      </c>
      <c r="E271" s="52" t="str">
        <f t="shared" si="121"/>
        <v>SI CUMPLE</v>
      </c>
      <c r="F271" s="52" t="str">
        <f t="shared" si="121"/>
        <v>SI CUMPLE</v>
      </c>
      <c r="G271" s="52" t="str">
        <f t="shared" si="121"/>
        <v>SI CUMPLE</v>
      </c>
      <c r="H271" s="52" t="str">
        <f t="shared" si="121"/>
        <v>SI CUMPLE</v>
      </c>
      <c r="I271" s="52" t="str">
        <f t="shared" si="121"/>
        <v>SI CUMPLE</v>
      </c>
      <c r="J271" s="52" t="str">
        <f t="shared" si="121"/>
        <v>SI CUMPLE</v>
      </c>
      <c r="K271" s="52" t="str">
        <f t="shared" si="121"/>
        <v>SI CUMPLE</v>
      </c>
      <c r="L271" s="52" t="str">
        <f t="shared" si="121"/>
        <v>SI CUMPLE</v>
      </c>
      <c r="M271" s="52" t="str">
        <f t="shared" si="121"/>
        <v>SI CUMPLE</v>
      </c>
      <c r="N271" s="52" t="str">
        <f t="shared" si="121"/>
        <v>SI CUMPLE</v>
      </c>
      <c r="O271" s="52" t="str">
        <f t="shared" si="121"/>
        <v>SI CUMPLE</v>
      </c>
      <c r="P271" s="52" t="str">
        <f t="shared" si="121"/>
        <v>SI CUMPLE</v>
      </c>
      <c r="Q271" s="52"/>
      <c r="R271" s="52"/>
      <c r="S271" s="52"/>
    </row>
    <row r="272" spans="1:19" ht="15.75" customHeight="1" x14ac:dyDescent="0.25">
      <c r="A272" s="75" t="str">
        <f>Industrial_Party!A270</f>
        <v>Titiribí</v>
      </c>
      <c r="B272" s="66"/>
      <c r="C272" s="52" t="str">
        <f t="shared" ref="C272:P272" si="122">IF(C133&gt;C$150,"NO CUMPLE","SI CUMPLE")</f>
        <v>SI CUMPLE</v>
      </c>
      <c r="D272" s="52" t="str">
        <f t="shared" si="122"/>
        <v>SI CUMPLE</v>
      </c>
      <c r="E272" s="52" t="str">
        <f t="shared" si="122"/>
        <v>SI CUMPLE</v>
      </c>
      <c r="F272" s="52" t="str">
        <f t="shared" si="122"/>
        <v>SI CUMPLE</v>
      </c>
      <c r="G272" s="52" t="str">
        <f t="shared" si="122"/>
        <v>SI CUMPLE</v>
      </c>
      <c r="H272" s="52" t="str">
        <f t="shared" si="122"/>
        <v>SI CUMPLE</v>
      </c>
      <c r="I272" s="52" t="str">
        <f t="shared" si="122"/>
        <v>SI CUMPLE</v>
      </c>
      <c r="J272" s="52" t="str">
        <f t="shared" si="122"/>
        <v>SI CUMPLE</v>
      </c>
      <c r="K272" s="52" t="str">
        <f t="shared" si="122"/>
        <v>SI CUMPLE</v>
      </c>
      <c r="L272" s="52" t="str">
        <f t="shared" si="122"/>
        <v>SI CUMPLE</v>
      </c>
      <c r="M272" s="52" t="str">
        <f t="shared" si="122"/>
        <v>SI CUMPLE</v>
      </c>
      <c r="N272" s="52" t="str">
        <f t="shared" si="122"/>
        <v>SI CUMPLE</v>
      </c>
      <c r="O272" s="52" t="str">
        <f t="shared" si="122"/>
        <v>SI CUMPLE</v>
      </c>
      <c r="P272" s="52" t="str">
        <f t="shared" si="122"/>
        <v>SI CUMPLE</v>
      </c>
      <c r="Q272" s="52"/>
      <c r="R272" s="52"/>
      <c r="S272" s="52"/>
    </row>
    <row r="273" spans="1:19" ht="15.75" customHeight="1" x14ac:dyDescent="0.25">
      <c r="A273" s="75" t="str">
        <f>Industrial_Party!A271</f>
        <v>Urrao</v>
      </c>
      <c r="B273" s="66"/>
      <c r="C273" s="52" t="str">
        <f t="shared" ref="C273:P273" si="123">IF(C134&gt;C$150,"NO CUMPLE","SI CUMPLE")</f>
        <v>SI CUMPLE</v>
      </c>
      <c r="D273" s="52" t="str">
        <f t="shared" si="123"/>
        <v>SI CUMPLE</v>
      </c>
      <c r="E273" s="52" t="str">
        <f t="shared" si="123"/>
        <v>SI CUMPLE</v>
      </c>
      <c r="F273" s="52" t="str">
        <f t="shared" si="123"/>
        <v>SI CUMPLE</v>
      </c>
      <c r="G273" s="52" t="str">
        <f t="shared" si="123"/>
        <v>SI CUMPLE</v>
      </c>
      <c r="H273" s="52" t="str">
        <f t="shared" si="123"/>
        <v>SI CUMPLE</v>
      </c>
      <c r="I273" s="52" t="str">
        <f t="shared" si="123"/>
        <v>SI CUMPLE</v>
      </c>
      <c r="J273" s="52" t="str">
        <f t="shared" si="123"/>
        <v>SI CUMPLE</v>
      </c>
      <c r="K273" s="52" t="str">
        <f t="shared" si="123"/>
        <v>SI CUMPLE</v>
      </c>
      <c r="L273" s="52" t="str">
        <f t="shared" si="123"/>
        <v>SI CUMPLE</v>
      </c>
      <c r="M273" s="52" t="str">
        <f t="shared" si="123"/>
        <v>SI CUMPLE</v>
      </c>
      <c r="N273" s="52" t="str">
        <f t="shared" si="123"/>
        <v>SI CUMPLE</v>
      </c>
      <c r="O273" s="52" t="str">
        <f t="shared" si="123"/>
        <v>SI CUMPLE</v>
      </c>
      <c r="P273" s="52" t="str">
        <f t="shared" si="123"/>
        <v>SI CUMPLE</v>
      </c>
      <c r="Q273" s="52"/>
      <c r="R273" s="52"/>
      <c r="S273" s="52"/>
    </row>
    <row r="274" spans="1:19" ht="15.75" customHeight="1" x14ac:dyDescent="0.25">
      <c r="A274" s="75" t="str">
        <f>Industrial_Party!A272</f>
        <v>Valparaíso</v>
      </c>
      <c r="B274" s="66"/>
      <c r="C274" s="52" t="str">
        <f t="shared" ref="C274:P274" si="124">IF(C135&gt;C$150,"NO CUMPLE","SI CUMPLE")</f>
        <v>SI CUMPLE</v>
      </c>
      <c r="D274" s="52" t="str">
        <f t="shared" si="124"/>
        <v>SI CUMPLE</v>
      </c>
      <c r="E274" s="52" t="str">
        <f t="shared" si="124"/>
        <v>SI CUMPLE</v>
      </c>
      <c r="F274" s="52" t="str">
        <f t="shared" si="124"/>
        <v>SI CUMPLE</v>
      </c>
      <c r="G274" s="52" t="str">
        <f t="shared" si="124"/>
        <v>SI CUMPLE</v>
      </c>
      <c r="H274" s="52" t="str">
        <f t="shared" si="124"/>
        <v>SI CUMPLE</v>
      </c>
      <c r="I274" s="52" t="str">
        <f t="shared" si="124"/>
        <v>SI CUMPLE</v>
      </c>
      <c r="J274" s="52" t="str">
        <f t="shared" si="124"/>
        <v>SI CUMPLE</v>
      </c>
      <c r="K274" s="52" t="str">
        <f t="shared" si="124"/>
        <v>SI CUMPLE</v>
      </c>
      <c r="L274" s="52" t="str">
        <f t="shared" si="124"/>
        <v>SI CUMPLE</v>
      </c>
      <c r="M274" s="52" t="str">
        <f t="shared" si="124"/>
        <v>SI CUMPLE</v>
      </c>
      <c r="N274" s="52" t="str">
        <f t="shared" si="124"/>
        <v>SI CUMPLE</v>
      </c>
      <c r="O274" s="52" t="str">
        <f t="shared" si="124"/>
        <v>SI CUMPLE</v>
      </c>
      <c r="P274" s="52" t="str">
        <f t="shared" si="124"/>
        <v>SI CUMPLE</v>
      </c>
      <c r="Q274" s="52"/>
      <c r="R274" s="52"/>
      <c r="S274" s="52"/>
    </row>
    <row r="275" spans="1:19" ht="15.75" customHeight="1" x14ac:dyDescent="0.25">
      <c r="A275" s="75" t="str">
        <f>Industrial_Party!A273</f>
        <v>Venecia</v>
      </c>
      <c r="B275" s="66"/>
      <c r="C275" s="52" t="str">
        <f t="shared" ref="C275:P275" si="125">IF(C136&gt;C$150,"NO CUMPLE","SI CUMPLE")</f>
        <v>SI CUMPLE</v>
      </c>
      <c r="D275" s="52" t="str">
        <f t="shared" si="125"/>
        <v>SI CUMPLE</v>
      </c>
      <c r="E275" s="52" t="str">
        <f t="shared" si="125"/>
        <v>SI CUMPLE</v>
      </c>
      <c r="F275" s="52" t="str">
        <f t="shared" si="125"/>
        <v>SI CUMPLE</v>
      </c>
      <c r="G275" s="52" t="str">
        <f t="shared" si="125"/>
        <v>SI CUMPLE</v>
      </c>
      <c r="H275" s="52" t="str">
        <f t="shared" si="125"/>
        <v>SI CUMPLE</v>
      </c>
      <c r="I275" s="52" t="str">
        <f t="shared" si="125"/>
        <v>SI CUMPLE</v>
      </c>
      <c r="J275" s="52" t="str">
        <f t="shared" si="125"/>
        <v>SI CUMPLE</v>
      </c>
      <c r="K275" s="52" t="str">
        <f t="shared" si="125"/>
        <v>SI CUMPLE</v>
      </c>
      <c r="L275" s="52" t="str">
        <f t="shared" si="125"/>
        <v>SI CUMPLE</v>
      </c>
      <c r="M275" s="52" t="str">
        <f t="shared" si="125"/>
        <v>SI CUMPLE</v>
      </c>
      <c r="N275" s="52" t="str">
        <f t="shared" si="125"/>
        <v>SI CUMPLE</v>
      </c>
      <c r="O275" s="52" t="str">
        <f t="shared" si="125"/>
        <v>SI CUMPLE</v>
      </c>
      <c r="P275" s="52" t="str">
        <f t="shared" si="125"/>
        <v>SI CUMPLE</v>
      </c>
      <c r="Q275" s="52"/>
      <c r="R275" s="52"/>
      <c r="S275" s="52"/>
    </row>
    <row r="276" spans="1:19" ht="15.75" customHeight="1" x14ac:dyDescent="0.25">
      <c r="B276" s="66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</row>
    <row r="277" spans="1:19" ht="15.75" customHeight="1" x14ac:dyDescent="0.25">
      <c r="B277" s="66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</row>
    <row r="278" spans="1:19" ht="15.75" customHeight="1" x14ac:dyDescent="0.25">
      <c r="B278" s="66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19" ht="15.75" customHeight="1" x14ac:dyDescent="0.25">
      <c r="B279" s="66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</row>
    <row r="280" spans="1:19" ht="15.75" customHeight="1" x14ac:dyDescent="0.25">
      <c r="B280" s="66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</row>
    <row r="281" spans="1:19" ht="15.75" customHeight="1" x14ac:dyDescent="0.25">
      <c r="B281" s="66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</row>
    <row r="282" spans="1:19" ht="15.75" customHeight="1" x14ac:dyDescent="0.25">
      <c r="B282" s="66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</row>
    <row r="283" spans="1:19" ht="15.75" customHeight="1" x14ac:dyDescent="0.25">
      <c r="B283" s="66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</row>
    <row r="284" spans="1:19" ht="15.75" customHeight="1" x14ac:dyDescent="0.25">
      <c r="B284" s="66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</row>
    <row r="285" spans="1:19" ht="15.75" customHeight="1" x14ac:dyDescent="0.25">
      <c r="B285" s="66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</row>
    <row r="286" spans="1:19" ht="15.75" customHeight="1" x14ac:dyDescent="0.25">
      <c r="B286" s="66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</row>
    <row r="287" spans="1:19" ht="15.75" customHeight="1" x14ac:dyDescent="0.25">
      <c r="B287" s="66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</row>
    <row r="288" spans="1:19" ht="15.75" customHeight="1" x14ac:dyDescent="0.25">
      <c r="B288" s="66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</row>
    <row r="289" spans="2:19" ht="15.75" customHeight="1" x14ac:dyDescent="0.25">
      <c r="B289" s="66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</row>
    <row r="290" spans="2:19" ht="15.75" customHeight="1" x14ac:dyDescent="0.25">
      <c r="B290" s="66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</row>
    <row r="291" spans="2:19" ht="15.75" customHeight="1" x14ac:dyDescent="0.25">
      <c r="B291" s="66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</row>
    <row r="292" spans="2:19" ht="15.75" customHeight="1" x14ac:dyDescent="0.25">
      <c r="B292" s="66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</row>
    <row r="293" spans="2:19" ht="15.75" customHeight="1" x14ac:dyDescent="0.25">
      <c r="B293" s="66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</row>
    <row r="294" spans="2:19" ht="15.75" customHeight="1" x14ac:dyDescent="0.25">
      <c r="B294" s="66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</row>
    <row r="295" spans="2:19" ht="15.75" customHeight="1" x14ac:dyDescent="0.25">
      <c r="B295" s="66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</row>
    <row r="296" spans="2:19" ht="15.75" customHeight="1" x14ac:dyDescent="0.25">
      <c r="B296" s="66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</row>
    <row r="297" spans="2:19" ht="15.75" customHeight="1" x14ac:dyDescent="0.25">
      <c r="B297" s="66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</row>
    <row r="298" spans="2:19" ht="15.75" customHeight="1" x14ac:dyDescent="0.25">
      <c r="B298" s="66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</row>
    <row r="299" spans="2:19" ht="15.75" customHeight="1" x14ac:dyDescent="0.25">
      <c r="B299" s="66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</row>
    <row r="300" spans="2:19" ht="15.75" customHeight="1" x14ac:dyDescent="0.25">
      <c r="B300" s="6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</row>
    <row r="301" spans="2:19" ht="15.75" customHeight="1" x14ac:dyDescent="0.25">
      <c r="B301" s="66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</row>
    <row r="302" spans="2:19" ht="15.75" customHeight="1" x14ac:dyDescent="0.25">
      <c r="B302" s="66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</row>
    <row r="303" spans="2:19" ht="15.75" customHeight="1" x14ac:dyDescent="0.25">
      <c r="B303" s="66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</row>
    <row r="304" spans="2:19" ht="15.75" customHeight="1" x14ac:dyDescent="0.25">
      <c r="B304" s="66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</row>
    <row r="305" spans="2:19" ht="15.75" customHeight="1" x14ac:dyDescent="0.25">
      <c r="B305" s="66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</row>
    <row r="306" spans="2:19" ht="15.75" customHeight="1" x14ac:dyDescent="0.25">
      <c r="B306" s="66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</row>
    <row r="307" spans="2:19" ht="15.75" customHeight="1" x14ac:dyDescent="0.25">
      <c r="B307" s="66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</row>
    <row r="308" spans="2:19" ht="15.75" customHeight="1" x14ac:dyDescent="0.25">
      <c r="B308" s="66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</row>
    <row r="309" spans="2:19" ht="15.75" customHeight="1" x14ac:dyDescent="0.25">
      <c r="B309" s="66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</row>
    <row r="310" spans="2:19" ht="15.75" customHeight="1" x14ac:dyDescent="0.25">
      <c r="B310" s="66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</row>
    <row r="311" spans="2:19" ht="15.75" customHeight="1" x14ac:dyDescent="0.25">
      <c r="B311" s="66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</row>
    <row r="312" spans="2:19" ht="15.75" customHeight="1" x14ac:dyDescent="0.25">
      <c r="B312" s="66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</row>
    <row r="313" spans="2:19" ht="15.75" customHeight="1" x14ac:dyDescent="0.25">
      <c r="B313" s="66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</row>
    <row r="314" spans="2:19" ht="15.75" customHeight="1" x14ac:dyDescent="0.25">
      <c r="B314" s="66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</row>
    <row r="315" spans="2:19" ht="15.75" customHeight="1" x14ac:dyDescent="0.25">
      <c r="B315" s="66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</row>
    <row r="316" spans="2:19" ht="15.75" customHeight="1" x14ac:dyDescent="0.25">
      <c r="B316" s="66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</row>
    <row r="317" spans="2:19" ht="15.75" customHeight="1" x14ac:dyDescent="0.25">
      <c r="B317" s="66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</row>
    <row r="318" spans="2:19" ht="15.75" customHeight="1" x14ac:dyDescent="0.25">
      <c r="B318" s="66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</row>
    <row r="319" spans="2:19" ht="15.75" customHeight="1" x14ac:dyDescent="0.25">
      <c r="B319" s="66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</row>
    <row r="320" spans="2:19" ht="15.75" customHeight="1" x14ac:dyDescent="0.25">
      <c r="B320" s="66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</row>
    <row r="321" spans="2:19" ht="15.75" customHeight="1" x14ac:dyDescent="0.25">
      <c r="B321" s="66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</row>
    <row r="322" spans="2:19" ht="15.75" customHeight="1" x14ac:dyDescent="0.25">
      <c r="B322" s="66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</row>
    <row r="323" spans="2:19" ht="15.75" customHeight="1" x14ac:dyDescent="0.25">
      <c r="B323" s="66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</row>
    <row r="324" spans="2:19" ht="15.75" customHeight="1" x14ac:dyDescent="0.25">
      <c r="B324" s="66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</row>
    <row r="325" spans="2:19" ht="15.75" customHeight="1" x14ac:dyDescent="0.25">
      <c r="B325" s="66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</row>
    <row r="326" spans="2:19" ht="15.75" customHeight="1" x14ac:dyDescent="0.25">
      <c r="B326" s="66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</row>
    <row r="327" spans="2:19" ht="15.75" customHeight="1" x14ac:dyDescent="0.25">
      <c r="B327" s="66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</row>
    <row r="328" spans="2:19" ht="15.75" customHeight="1" x14ac:dyDescent="0.25">
      <c r="B328" s="66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</row>
    <row r="329" spans="2:19" ht="15.75" customHeight="1" x14ac:dyDescent="0.25">
      <c r="B329" s="66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</row>
    <row r="330" spans="2:19" ht="15.75" customHeight="1" x14ac:dyDescent="0.25">
      <c r="B330" s="66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</row>
    <row r="331" spans="2:19" ht="15.75" customHeight="1" x14ac:dyDescent="0.25">
      <c r="B331" s="66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</row>
    <row r="332" spans="2:19" ht="15.75" customHeight="1" x14ac:dyDescent="0.25">
      <c r="B332" s="66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</row>
    <row r="333" spans="2:19" ht="15.75" customHeight="1" x14ac:dyDescent="0.25">
      <c r="B333" s="66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</row>
    <row r="334" spans="2:19" ht="15.75" customHeight="1" x14ac:dyDescent="0.25">
      <c r="B334" s="66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</row>
    <row r="335" spans="2:19" ht="15.75" customHeight="1" x14ac:dyDescent="0.25">
      <c r="B335" s="66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</row>
    <row r="336" spans="2:19" ht="15.75" customHeight="1" x14ac:dyDescent="0.25">
      <c r="B336" s="66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</row>
    <row r="337" spans="2:19" ht="15.75" customHeight="1" x14ac:dyDescent="0.25">
      <c r="B337" s="66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</row>
    <row r="338" spans="2:19" ht="15.75" customHeight="1" x14ac:dyDescent="0.25">
      <c r="B338" s="66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</row>
    <row r="339" spans="2:19" ht="15.75" customHeight="1" x14ac:dyDescent="0.25">
      <c r="B339" s="66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</row>
    <row r="340" spans="2:19" ht="15.75" customHeight="1" x14ac:dyDescent="0.25">
      <c r="B340" s="66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</row>
    <row r="341" spans="2:19" ht="15.75" customHeight="1" x14ac:dyDescent="0.25">
      <c r="B341" s="66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</row>
    <row r="342" spans="2:19" ht="15.75" customHeight="1" x14ac:dyDescent="0.25">
      <c r="B342" s="66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</row>
    <row r="343" spans="2:19" ht="15.75" customHeight="1" x14ac:dyDescent="0.25">
      <c r="B343" s="66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</row>
    <row r="344" spans="2:19" ht="15.75" customHeight="1" x14ac:dyDescent="0.25">
      <c r="B344" s="66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</row>
    <row r="345" spans="2:19" ht="15.75" customHeight="1" x14ac:dyDescent="0.25">
      <c r="B345" s="66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</row>
    <row r="346" spans="2:19" ht="15.75" customHeight="1" x14ac:dyDescent="0.25">
      <c r="B346" s="66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</row>
    <row r="347" spans="2:19" ht="15.75" customHeight="1" x14ac:dyDescent="0.25">
      <c r="B347" s="66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</row>
    <row r="348" spans="2:19" ht="15.75" customHeight="1" x14ac:dyDescent="0.25">
      <c r="B348" s="66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</row>
    <row r="349" spans="2:19" ht="15.75" customHeight="1" x14ac:dyDescent="0.25">
      <c r="B349" s="66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</row>
    <row r="350" spans="2:19" ht="15.75" customHeight="1" x14ac:dyDescent="0.25">
      <c r="B350" s="66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</row>
    <row r="351" spans="2:19" ht="15.75" customHeight="1" x14ac:dyDescent="0.25">
      <c r="B351" s="66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</row>
    <row r="352" spans="2:19" ht="15.75" customHeight="1" x14ac:dyDescent="0.25">
      <c r="B352" s="66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</row>
    <row r="353" spans="2:19" ht="15.75" customHeight="1" x14ac:dyDescent="0.25">
      <c r="B353" s="66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</row>
    <row r="354" spans="2:19" ht="15.75" customHeight="1" x14ac:dyDescent="0.25">
      <c r="B354" s="66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</row>
    <row r="355" spans="2:19" ht="15.75" customHeight="1" x14ac:dyDescent="0.25">
      <c r="B355" s="66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</row>
    <row r="356" spans="2:19" ht="15.75" customHeight="1" x14ac:dyDescent="0.25">
      <c r="B356" s="66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</row>
    <row r="357" spans="2:19" ht="15.75" customHeight="1" x14ac:dyDescent="0.25">
      <c r="B357" s="66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</row>
    <row r="358" spans="2:19" ht="15.75" customHeight="1" x14ac:dyDescent="0.25">
      <c r="B358" s="66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</row>
    <row r="359" spans="2:19" ht="15.75" customHeight="1" x14ac:dyDescent="0.25">
      <c r="B359" s="66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</row>
    <row r="360" spans="2:19" ht="15.75" customHeight="1" x14ac:dyDescent="0.25">
      <c r="B360" s="66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</row>
    <row r="361" spans="2:19" ht="15.75" customHeight="1" x14ac:dyDescent="0.25">
      <c r="B361" s="66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</row>
    <row r="362" spans="2:19" ht="15.75" customHeight="1" x14ac:dyDescent="0.25">
      <c r="B362" s="66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</row>
    <row r="363" spans="2:19" ht="15.75" customHeight="1" x14ac:dyDescent="0.25">
      <c r="B363" s="66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</row>
    <row r="364" spans="2:19" ht="15.75" customHeight="1" x14ac:dyDescent="0.25">
      <c r="B364" s="66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</row>
    <row r="365" spans="2:19" ht="15.75" customHeight="1" x14ac:dyDescent="0.25">
      <c r="B365" s="66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</row>
    <row r="366" spans="2:19" ht="15.75" customHeight="1" x14ac:dyDescent="0.25">
      <c r="B366" s="66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</row>
    <row r="367" spans="2:19" ht="15.75" customHeight="1" x14ac:dyDescent="0.25">
      <c r="B367" s="66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</row>
    <row r="368" spans="2:19" ht="15.75" customHeight="1" x14ac:dyDescent="0.25">
      <c r="B368" s="66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</row>
    <row r="369" spans="2:19" ht="15.75" customHeight="1" x14ac:dyDescent="0.25">
      <c r="B369" s="66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</row>
    <row r="370" spans="2:19" ht="15.75" customHeight="1" x14ac:dyDescent="0.25">
      <c r="B370" s="66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</row>
    <row r="371" spans="2:19" ht="15.75" customHeight="1" x14ac:dyDescent="0.25">
      <c r="B371" s="66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</row>
    <row r="372" spans="2:19" ht="15.75" customHeight="1" x14ac:dyDescent="0.25">
      <c r="B372" s="66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</row>
    <row r="373" spans="2:19" ht="15.75" customHeight="1" x14ac:dyDescent="0.25">
      <c r="B373" s="66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</row>
    <row r="374" spans="2:19" ht="15.75" customHeight="1" x14ac:dyDescent="0.25">
      <c r="B374" s="66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</row>
    <row r="375" spans="2:19" ht="15.75" customHeight="1" x14ac:dyDescent="0.25">
      <c r="B375" s="66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</row>
    <row r="376" spans="2:19" ht="15.75" customHeight="1" x14ac:dyDescent="0.25">
      <c r="B376" s="66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</row>
    <row r="377" spans="2:19" ht="15.75" customHeight="1" x14ac:dyDescent="0.25">
      <c r="B377" s="66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</row>
    <row r="378" spans="2:19" ht="15.75" customHeight="1" x14ac:dyDescent="0.25">
      <c r="B378" s="66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</row>
    <row r="379" spans="2:19" ht="15.75" customHeight="1" x14ac:dyDescent="0.25">
      <c r="B379" s="66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</row>
    <row r="380" spans="2:19" ht="15.75" customHeight="1" x14ac:dyDescent="0.25">
      <c r="B380" s="66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</row>
    <row r="381" spans="2:19" ht="15.75" customHeight="1" x14ac:dyDescent="0.25">
      <c r="B381" s="66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</row>
    <row r="382" spans="2:19" ht="15.75" customHeight="1" x14ac:dyDescent="0.25">
      <c r="B382" s="66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</row>
    <row r="383" spans="2:19" ht="15.75" customHeight="1" x14ac:dyDescent="0.25">
      <c r="B383" s="66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2:19" ht="15.75" customHeight="1" x14ac:dyDescent="0.25">
      <c r="B384" s="66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2:19" ht="15.75" customHeight="1" x14ac:dyDescent="0.25">
      <c r="B385" s="66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</row>
    <row r="386" spans="2:19" ht="15.75" customHeight="1" x14ac:dyDescent="0.25">
      <c r="B386" s="66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</row>
    <row r="387" spans="2:19" ht="15.75" customHeight="1" x14ac:dyDescent="0.25">
      <c r="B387" s="66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</row>
    <row r="388" spans="2:19" ht="15.75" customHeight="1" x14ac:dyDescent="0.25">
      <c r="B388" s="66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</row>
    <row r="389" spans="2:19" ht="15.75" customHeight="1" x14ac:dyDescent="0.25">
      <c r="B389" s="66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</row>
    <row r="390" spans="2:19" ht="15.75" customHeight="1" x14ac:dyDescent="0.25">
      <c r="B390" s="66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</row>
    <row r="391" spans="2:19" ht="15.75" customHeight="1" x14ac:dyDescent="0.25">
      <c r="B391" s="66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</row>
    <row r="392" spans="2:19" ht="15.75" customHeight="1" x14ac:dyDescent="0.25">
      <c r="B392" s="66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</row>
    <row r="393" spans="2:19" ht="15.75" customHeight="1" x14ac:dyDescent="0.25">
      <c r="B393" s="66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</row>
    <row r="394" spans="2:19" ht="15.75" customHeight="1" x14ac:dyDescent="0.25">
      <c r="B394" s="66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</row>
    <row r="395" spans="2:19" ht="15.75" customHeight="1" x14ac:dyDescent="0.25">
      <c r="B395" s="66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</row>
    <row r="396" spans="2:19" ht="15.75" customHeight="1" x14ac:dyDescent="0.25">
      <c r="B396" s="66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</row>
    <row r="397" spans="2:19" ht="15.75" customHeight="1" x14ac:dyDescent="0.25">
      <c r="B397" s="66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2:19" ht="15.75" customHeight="1" x14ac:dyDescent="0.25">
      <c r="B398" s="66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2:19" ht="15.75" customHeight="1" x14ac:dyDescent="0.25">
      <c r="B399" s="66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</row>
    <row r="400" spans="2:19" ht="15.75" customHeight="1" x14ac:dyDescent="0.25">
      <c r="B400" s="66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2:19" ht="15.75" customHeight="1" x14ac:dyDescent="0.25">
      <c r="B401" s="66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2:19" ht="15.75" customHeight="1" x14ac:dyDescent="0.25">
      <c r="B402" s="66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2:19" ht="15.75" customHeight="1" x14ac:dyDescent="0.25">
      <c r="B403" s="66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2:19" ht="15.75" customHeight="1" x14ac:dyDescent="0.25">
      <c r="B404" s="66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2:19" ht="15.75" customHeight="1" x14ac:dyDescent="0.25">
      <c r="B405" s="66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2:19" ht="15.75" customHeight="1" x14ac:dyDescent="0.25">
      <c r="B406" s="66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2:19" ht="15.75" customHeight="1" x14ac:dyDescent="0.25">
      <c r="B407" s="66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2:19" ht="15.75" customHeight="1" x14ac:dyDescent="0.25">
      <c r="B408" s="66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2:19" ht="15.75" customHeight="1" x14ac:dyDescent="0.25">
      <c r="B409" s="66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</row>
    <row r="410" spans="2:19" ht="15.75" customHeight="1" x14ac:dyDescent="0.25">
      <c r="B410" s="66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</row>
    <row r="411" spans="2:19" ht="15.75" customHeight="1" x14ac:dyDescent="0.25">
      <c r="B411" s="66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2:19" ht="15.75" customHeight="1" x14ac:dyDescent="0.25">
      <c r="B412" s="66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2:19" ht="15.75" customHeight="1" x14ac:dyDescent="0.25">
      <c r="B413" s="66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2:19" ht="15.75" customHeight="1" x14ac:dyDescent="0.25">
      <c r="B414" s="66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2:19" ht="15.75" customHeight="1" x14ac:dyDescent="0.25">
      <c r="B415" s="66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2:19" ht="15.75" customHeight="1" x14ac:dyDescent="0.25">
      <c r="B416" s="66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2:19" ht="15.75" customHeight="1" x14ac:dyDescent="0.25">
      <c r="B417" s="66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2:19" ht="15.75" customHeight="1" x14ac:dyDescent="0.25">
      <c r="B418" s="66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2:19" ht="15.75" customHeight="1" x14ac:dyDescent="0.25">
      <c r="B419" s="66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2:19" ht="15.75" customHeight="1" x14ac:dyDescent="0.25">
      <c r="B420" s="66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2:19" ht="15.75" customHeight="1" x14ac:dyDescent="0.25">
      <c r="B421" s="66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2:19" ht="15.75" customHeight="1" x14ac:dyDescent="0.25">
      <c r="B422" s="66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</row>
    <row r="423" spans="2:19" ht="15.75" customHeight="1" x14ac:dyDescent="0.25">
      <c r="B423" s="66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2:19" ht="15.75" customHeight="1" x14ac:dyDescent="0.25">
      <c r="B424" s="66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</row>
    <row r="425" spans="2:19" ht="15.75" customHeight="1" x14ac:dyDescent="0.25">
      <c r="B425" s="66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</row>
    <row r="426" spans="2:19" ht="15.75" customHeight="1" x14ac:dyDescent="0.25">
      <c r="B426" s="66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</row>
    <row r="427" spans="2:19" ht="15.75" customHeight="1" x14ac:dyDescent="0.25">
      <c r="B427" s="66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</row>
    <row r="428" spans="2:19" ht="15.75" customHeight="1" x14ac:dyDescent="0.25">
      <c r="B428" s="66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2:19" ht="15.75" customHeight="1" x14ac:dyDescent="0.25">
      <c r="B429" s="66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</row>
    <row r="430" spans="2:19" ht="15.75" customHeight="1" x14ac:dyDescent="0.25">
      <c r="B430" s="66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</row>
    <row r="431" spans="2:19" ht="15.75" customHeight="1" x14ac:dyDescent="0.25">
      <c r="B431" s="66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</row>
    <row r="432" spans="2:19" ht="15.75" customHeight="1" x14ac:dyDescent="0.25">
      <c r="B432" s="66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</row>
    <row r="433" spans="2:19" ht="15.75" customHeight="1" x14ac:dyDescent="0.25">
      <c r="B433" s="66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</row>
    <row r="434" spans="2:19" ht="15.75" customHeight="1" x14ac:dyDescent="0.25">
      <c r="B434" s="66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</row>
    <row r="435" spans="2:19" ht="15.75" customHeight="1" x14ac:dyDescent="0.25">
      <c r="B435" s="66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</row>
    <row r="436" spans="2:19" ht="15.75" customHeight="1" x14ac:dyDescent="0.25">
      <c r="B436" s="66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</row>
    <row r="437" spans="2:19" ht="15.75" customHeight="1" x14ac:dyDescent="0.25">
      <c r="B437" s="66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</row>
    <row r="438" spans="2:19" ht="15.75" customHeight="1" x14ac:dyDescent="0.25">
      <c r="B438" s="66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</row>
    <row r="439" spans="2:19" ht="15.75" customHeight="1" x14ac:dyDescent="0.25">
      <c r="B439" s="66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</row>
    <row r="440" spans="2:19" ht="15.75" customHeight="1" x14ac:dyDescent="0.25">
      <c r="B440" s="66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2:19" ht="15.75" customHeight="1" x14ac:dyDescent="0.25">
      <c r="B441" s="66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2:19" ht="15.75" customHeight="1" x14ac:dyDescent="0.25">
      <c r="B442" s="66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</row>
    <row r="443" spans="2:19" ht="15.75" customHeight="1" x14ac:dyDescent="0.25">
      <c r="B443" s="66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</row>
    <row r="444" spans="2:19" ht="15.75" customHeight="1" x14ac:dyDescent="0.25">
      <c r="B444" s="66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</row>
    <row r="445" spans="2:19" ht="15.75" customHeight="1" x14ac:dyDescent="0.25">
      <c r="B445" s="66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</row>
    <row r="446" spans="2:19" ht="15.75" customHeight="1" x14ac:dyDescent="0.25">
      <c r="B446" s="66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</row>
    <row r="447" spans="2:19" ht="15.75" customHeight="1" x14ac:dyDescent="0.25">
      <c r="B447" s="66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2:19" ht="15.75" customHeight="1" x14ac:dyDescent="0.25">
      <c r="B448" s="66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2:19" ht="15.75" customHeight="1" x14ac:dyDescent="0.25">
      <c r="B449" s="66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</row>
    <row r="450" spans="2:19" ht="15.75" customHeight="1" x14ac:dyDescent="0.25">
      <c r="B450" s="66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</row>
    <row r="451" spans="2:19" ht="15.75" customHeight="1" x14ac:dyDescent="0.25">
      <c r="B451" s="66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</row>
    <row r="452" spans="2:19" ht="15.75" customHeight="1" x14ac:dyDescent="0.25">
      <c r="B452" s="66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</row>
    <row r="453" spans="2:19" ht="15.75" customHeight="1" x14ac:dyDescent="0.25">
      <c r="B453" s="66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</row>
    <row r="454" spans="2:19" ht="15.75" customHeight="1" x14ac:dyDescent="0.25">
      <c r="B454" s="66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</row>
    <row r="455" spans="2:19" ht="15.75" customHeight="1" x14ac:dyDescent="0.25">
      <c r="B455" s="66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</row>
    <row r="456" spans="2:19" ht="15.75" customHeight="1" x14ac:dyDescent="0.25">
      <c r="B456" s="66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</row>
    <row r="457" spans="2:19" ht="15.75" customHeight="1" x14ac:dyDescent="0.25">
      <c r="B457" s="66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</row>
    <row r="458" spans="2:19" ht="15.75" customHeight="1" x14ac:dyDescent="0.25">
      <c r="B458" s="66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</row>
    <row r="459" spans="2:19" ht="15.75" customHeight="1" x14ac:dyDescent="0.25">
      <c r="B459" s="66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</row>
    <row r="460" spans="2:19" ht="15.75" customHeight="1" x14ac:dyDescent="0.25">
      <c r="B460" s="66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</row>
    <row r="461" spans="2:19" ht="15.75" customHeight="1" x14ac:dyDescent="0.25">
      <c r="B461" s="66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</row>
    <row r="462" spans="2:19" ht="15.75" customHeight="1" x14ac:dyDescent="0.25">
      <c r="B462" s="66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2:19" ht="15.75" customHeight="1" x14ac:dyDescent="0.25">
      <c r="B463" s="66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2:19" ht="15.75" customHeight="1" x14ac:dyDescent="0.25">
      <c r="B464" s="66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2:19" ht="15.75" customHeight="1" x14ac:dyDescent="0.25">
      <c r="B465" s="66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2:19" ht="15.75" customHeight="1" x14ac:dyDescent="0.25">
      <c r="B466" s="66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2:19" ht="15.75" customHeight="1" x14ac:dyDescent="0.25">
      <c r="B467" s="66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2:19" ht="15.75" customHeight="1" x14ac:dyDescent="0.25">
      <c r="B468" s="66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2:19" ht="15.75" customHeight="1" x14ac:dyDescent="0.25">
      <c r="B469" s="66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2:19" ht="15.75" customHeight="1" x14ac:dyDescent="0.25">
      <c r="B470" s="66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2:19" ht="15.75" customHeight="1" x14ac:dyDescent="0.25">
      <c r="B471" s="66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2:19" ht="15.75" customHeight="1" x14ac:dyDescent="0.25">
      <c r="B472" s="66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2:19" ht="15.75" customHeight="1" x14ac:dyDescent="0.25">
      <c r="B473" s="66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2:19" ht="15.75" customHeight="1" x14ac:dyDescent="0.25">
      <c r="B474" s="66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2:19" ht="15.75" customHeight="1" x14ac:dyDescent="0.25">
      <c r="B475" s="66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2:19" ht="15.75" customHeight="1" x14ac:dyDescent="0.25">
      <c r="B476" s="66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2:19" ht="15.75" customHeight="1" x14ac:dyDescent="0.25">
      <c r="B477" s="66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2:19" ht="15.75" customHeight="1" x14ac:dyDescent="0.25">
      <c r="B478" s="66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2:19" ht="15.75" customHeight="1" x14ac:dyDescent="0.25">
      <c r="B479" s="66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2:19" ht="15.75" customHeight="1" x14ac:dyDescent="0.25">
      <c r="B480" s="66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2:19" ht="15.75" customHeight="1" x14ac:dyDescent="0.25">
      <c r="B481" s="66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2:19" ht="15.75" customHeight="1" x14ac:dyDescent="0.25">
      <c r="B482" s="66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2:19" ht="15.75" customHeight="1" x14ac:dyDescent="0.25">
      <c r="B483" s="66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2:19" ht="15.75" customHeight="1" x14ac:dyDescent="0.25">
      <c r="B484" s="66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2:19" ht="15.75" customHeight="1" x14ac:dyDescent="0.25">
      <c r="B485" s="66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2:19" ht="15.75" customHeight="1" x14ac:dyDescent="0.25">
      <c r="B486" s="66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2:19" ht="15.75" customHeight="1" x14ac:dyDescent="0.25">
      <c r="B487" s="66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2:19" ht="15.75" customHeight="1" x14ac:dyDescent="0.25">
      <c r="B488" s="66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2:19" ht="15.75" customHeight="1" x14ac:dyDescent="0.25">
      <c r="B489" s="66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2:19" ht="15.75" customHeight="1" x14ac:dyDescent="0.25">
      <c r="B490" s="66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2:19" ht="15.75" customHeight="1" x14ac:dyDescent="0.25">
      <c r="B491" s="66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2:19" ht="15.75" customHeight="1" x14ac:dyDescent="0.25">
      <c r="B492" s="66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2:19" ht="15.75" customHeight="1" x14ac:dyDescent="0.25">
      <c r="B493" s="66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2:19" ht="15.75" customHeight="1" x14ac:dyDescent="0.25">
      <c r="B494" s="66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2:19" ht="15.75" customHeight="1" x14ac:dyDescent="0.25">
      <c r="B495" s="66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2:19" ht="15.75" customHeight="1" x14ac:dyDescent="0.25">
      <c r="B496" s="66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2:19" ht="15.75" customHeight="1" x14ac:dyDescent="0.25">
      <c r="B497" s="66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2:19" ht="15.75" customHeight="1" x14ac:dyDescent="0.25">
      <c r="B498" s="66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2:19" ht="15.75" customHeight="1" x14ac:dyDescent="0.25">
      <c r="B499" s="66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2:19" ht="15.75" customHeight="1" x14ac:dyDescent="0.25">
      <c r="B500" s="66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2:19" ht="15.75" customHeight="1" x14ac:dyDescent="0.25">
      <c r="B501" s="66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</row>
    <row r="502" spans="2:19" ht="15.75" customHeight="1" x14ac:dyDescent="0.25">
      <c r="B502" s="66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</row>
    <row r="503" spans="2:19" ht="15.75" customHeight="1" x14ac:dyDescent="0.25">
      <c r="B503" s="66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</row>
    <row r="504" spans="2:19" ht="15.75" customHeight="1" x14ac:dyDescent="0.25">
      <c r="B504" s="66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</row>
    <row r="505" spans="2:19" ht="15.75" customHeight="1" x14ac:dyDescent="0.25">
      <c r="B505" s="66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</row>
    <row r="506" spans="2:19" ht="15.75" customHeight="1" x14ac:dyDescent="0.25">
      <c r="B506" s="66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</row>
    <row r="507" spans="2:19" ht="15.75" customHeight="1" x14ac:dyDescent="0.25">
      <c r="B507" s="66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</row>
    <row r="508" spans="2:19" ht="15.75" customHeight="1" x14ac:dyDescent="0.25">
      <c r="B508" s="66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</row>
    <row r="509" spans="2:19" ht="15.75" customHeight="1" x14ac:dyDescent="0.25">
      <c r="B509" s="66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</row>
    <row r="510" spans="2:19" ht="15.75" customHeight="1" x14ac:dyDescent="0.25">
      <c r="B510" s="66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</row>
    <row r="511" spans="2:19" ht="15.75" customHeight="1" x14ac:dyDescent="0.25">
      <c r="B511" s="66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</row>
    <row r="512" spans="2:19" ht="15.75" customHeight="1" x14ac:dyDescent="0.25">
      <c r="B512" s="66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</row>
    <row r="513" spans="2:19" ht="15.75" customHeight="1" x14ac:dyDescent="0.25">
      <c r="B513" s="66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</row>
    <row r="514" spans="2:19" ht="15.75" customHeight="1" x14ac:dyDescent="0.25">
      <c r="B514" s="66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</row>
    <row r="515" spans="2:19" ht="15.75" customHeight="1" x14ac:dyDescent="0.25">
      <c r="B515" s="66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</row>
    <row r="516" spans="2:19" ht="15.75" customHeight="1" x14ac:dyDescent="0.25">
      <c r="B516" s="66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</row>
    <row r="517" spans="2:19" ht="15.75" customHeight="1" x14ac:dyDescent="0.25">
      <c r="B517" s="66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</row>
    <row r="518" spans="2:19" ht="15.75" customHeight="1" x14ac:dyDescent="0.25">
      <c r="B518" s="66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</row>
    <row r="519" spans="2:19" ht="15.75" customHeight="1" x14ac:dyDescent="0.25">
      <c r="B519" s="66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</row>
    <row r="520" spans="2:19" ht="15.75" customHeight="1" x14ac:dyDescent="0.25">
      <c r="B520" s="66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</row>
    <row r="521" spans="2:19" ht="15.75" customHeight="1" x14ac:dyDescent="0.25">
      <c r="B521" s="66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</row>
    <row r="522" spans="2:19" ht="15.75" customHeight="1" x14ac:dyDescent="0.25">
      <c r="B522" s="66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</row>
    <row r="523" spans="2:19" ht="15.75" customHeight="1" x14ac:dyDescent="0.25">
      <c r="B523" s="66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</row>
    <row r="524" spans="2:19" ht="15.75" customHeight="1" x14ac:dyDescent="0.25">
      <c r="B524" s="66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</row>
    <row r="525" spans="2:19" ht="15.75" customHeight="1" x14ac:dyDescent="0.25">
      <c r="B525" s="66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</row>
    <row r="526" spans="2:19" ht="15.75" customHeight="1" x14ac:dyDescent="0.25">
      <c r="B526" s="66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</row>
    <row r="527" spans="2:19" ht="15.75" customHeight="1" x14ac:dyDescent="0.25">
      <c r="B527" s="66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</row>
    <row r="528" spans="2:19" ht="15.75" customHeight="1" x14ac:dyDescent="0.25">
      <c r="B528" s="66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</row>
    <row r="529" spans="2:19" ht="15.75" customHeight="1" x14ac:dyDescent="0.25">
      <c r="B529" s="66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</row>
    <row r="530" spans="2:19" ht="15.75" customHeight="1" x14ac:dyDescent="0.25">
      <c r="B530" s="66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</row>
    <row r="531" spans="2:19" ht="15.75" customHeight="1" x14ac:dyDescent="0.25">
      <c r="B531" s="66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</row>
    <row r="532" spans="2:19" ht="15.75" customHeight="1" x14ac:dyDescent="0.25">
      <c r="B532" s="66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</row>
    <row r="533" spans="2:19" ht="15.75" customHeight="1" x14ac:dyDescent="0.25">
      <c r="B533" s="66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</row>
    <row r="534" spans="2:19" ht="15.75" customHeight="1" x14ac:dyDescent="0.25">
      <c r="B534" s="66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</row>
    <row r="535" spans="2:19" ht="15.75" customHeight="1" x14ac:dyDescent="0.25">
      <c r="B535" s="66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</row>
    <row r="536" spans="2:19" ht="15.75" customHeight="1" x14ac:dyDescent="0.25">
      <c r="B536" s="66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</row>
    <row r="537" spans="2:19" ht="15.75" customHeight="1" x14ac:dyDescent="0.25">
      <c r="B537" s="66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</row>
    <row r="538" spans="2:19" ht="15.75" customHeight="1" x14ac:dyDescent="0.25">
      <c r="B538" s="66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</row>
    <row r="539" spans="2:19" ht="15.75" customHeight="1" x14ac:dyDescent="0.25">
      <c r="B539" s="66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</row>
    <row r="540" spans="2:19" ht="15.75" customHeight="1" x14ac:dyDescent="0.25">
      <c r="B540" s="66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</row>
    <row r="541" spans="2:19" ht="15.75" customHeight="1" x14ac:dyDescent="0.25">
      <c r="B541" s="66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</row>
    <row r="542" spans="2:19" ht="15.75" customHeight="1" x14ac:dyDescent="0.25">
      <c r="B542" s="66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</row>
    <row r="543" spans="2:19" ht="15.75" customHeight="1" x14ac:dyDescent="0.25">
      <c r="B543" s="66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</row>
    <row r="544" spans="2:19" ht="15.75" customHeight="1" x14ac:dyDescent="0.25">
      <c r="B544" s="66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</row>
    <row r="545" spans="2:19" ht="15.75" customHeight="1" x14ac:dyDescent="0.25">
      <c r="B545" s="66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</row>
    <row r="546" spans="2:19" ht="15.75" customHeight="1" x14ac:dyDescent="0.25">
      <c r="B546" s="66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</row>
    <row r="547" spans="2:19" ht="15.75" customHeight="1" x14ac:dyDescent="0.25">
      <c r="B547" s="66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</row>
    <row r="548" spans="2:19" ht="15.75" customHeight="1" x14ac:dyDescent="0.25">
      <c r="B548" s="66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</row>
    <row r="549" spans="2:19" ht="15.75" customHeight="1" x14ac:dyDescent="0.25">
      <c r="B549" s="66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</row>
    <row r="550" spans="2:19" ht="15.75" customHeight="1" x14ac:dyDescent="0.25">
      <c r="B550" s="66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</row>
    <row r="551" spans="2:19" ht="15.75" customHeight="1" x14ac:dyDescent="0.25">
      <c r="B551" s="66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</row>
    <row r="552" spans="2:19" ht="15.75" customHeight="1" x14ac:dyDescent="0.25">
      <c r="B552" s="66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</row>
    <row r="553" spans="2:19" ht="15.75" customHeight="1" x14ac:dyDescent="0.25">
      <c r="B553" s="66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</row>
    <row r="554" spans="2:19" ht="15.75" customHeight="1" x14ac:dyDescent="0.25">
      <c r="B554" s="66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</row>
    <row r="555" spans="2:19" ht="15.75" customHeight="1" x14ac:dyDescent="0.25">
      <c r="B555" s="66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</row>
    <row r="556" spans="2:19" ht="15.75" customHeight="1" x14ac:dyDescent="0.25">
      <c r="B556" s="66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</row>
    <row r="557" spans="2:19" ht="15.75" customHeight="1" x14ac:dyDescent="0.25">
      <c r="B557" s="66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</row>
    <row r="558" spans="2:19" ht="15.75" customHeight="1" x14ac:dyDescent="0.25">
      <c r="B558" s="66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</row>
    <row r="559" spans="2:19" ht="15.75" customHeight="1" x14ac:dyDescent="0.25">
      <c r="B559" s="66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</row>
    <row r="560" spans="2:19" ht="15.75" customHeight="1" x14ac:dyDescent="0.25">
      <c r="B560" s="66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</row>
    <row r="561" spans="2:19" ht="15.75" customHeight="1" x14ac:dyDescent="0.25">
      <c r="B561" s="66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</row>
    <row r="562" spans="2:19" ht="15.75" customHeight="1" x14ac:dyDescent="0.25">
      <c r="B562" s="66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</row>
    <row r="563" spans="2:19" ht="15.75" customHeight="1" x14ac:dyDescent="0.25">
      <c r="B563" s="66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</row>
    <row r="564" spans="2:19" ht="15.75" customHeight="1" x14ac:dyDescent="0.25">
      <c r="B564" s="66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</row>
    <row r="565" spans="2:19" ht="15.75" customHeight="1" x14ac:dyDescent="0.25">
      <c r="B565" s="66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</row>
    <row r="566" spans="2:19" ht="15.75" customHeight="1" x14ac:dyDescent="0.25">
      <c r="B566" s="66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</row>
    <row r="567" spans="2:19" ht="15.75" customHeight="1" x14ac:dyDescent="0.25">
      <c r="B567" s="66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</row>
    <row r="568" spans="2:19" ht="15.75" customHeight="1" x14ac:dyDescent="0.25">
      <c r="B568" s="66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</row>
    <row r="569" spans="2:19" ht="15.75" customHeight="1" x14ac:dyDescent="0.25">
      <c r="B569" s="66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</row>
    <row r="570" spans="2:19" ht="15.75" customHeight="1" x14ac:dyDescent="0.25">
      <c r="B570" s="66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</row>
    <row r="571" spans="2:19" ht="15.75" customHeight="1" x14ac:dyDescent="0.25">
      <c r="B571" s="66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</row>
    <row r="572" spans="2:19" ht="15.75" customHeight="1" x14ac:dyDescent="0.25">
      <c r="B572" s="66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</row>
    <row r="573" spans="2:19" ht="15.75" customHeight="1" x14ac:dyDescent="0.25">
      <c r="B573" s="66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</row>
    <row r="574" spans="2:19" ht="15.75" customHeight="1" x14ac:dyDescent="0.25">
      <c r="B574" s="66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</row>
    <row r="575" spans="2:19" ht="15.75" customHeight="1" x14ac:dyDescent="0.25">
      <c r="B575" s="66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</row>
    <row r="576" spans="2:19" ht="15.75" customHeight="1" x14ac:dyDescent="0.25">
      <c r="B576" s="66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</row>
    <row r="577" spans="2:19" ht="15.75" customHeight="1" x14ac:dyDescent="0.25">
      <c r="B577" s="66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</row>
    <row r="578" spans="2:19" ht="15.75" customHeight="1" x14ac:dyDescent="0.25">
      <c r="B578" s="66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</row>
    <row r="579" spans="2:19" ht="15.75" customHeight="1" x14ac:dyDescent="0.25">
      <c r="B579" s="66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</row>
    <row r="580" spans="2:19" ht="15.75" customHeight="1" x14ac:dyDescent="0.25">
      <c r="B580" s="66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</row>
    <row r="581" spans="2:19" ht="15.75" customHeight="1" x14ac:dyDescent="0.25">
      <c r="B581" s="66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</row>
    <row r="582" spans="2:19" ht="15.75" customHeight="1" x14ac:dyDescent="0.25">
      <c r="B582" s="66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</row>
    <row r="583" spans="2:19" ht="15.75" customHeight="1" x14ac:dyDescent="0.25">
      <c r="B583" s="66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</row>
    <row r="584" spans="2:19" ht="15.75" customHeight="1" x14ac:dyDescent="0.25">
      <c r="B584" s="66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</row>
    <row r="585" spans="2:19" ht="15.75" customHeight="1" x14ac:dyDescent="0.25">
      <c r="B585" s="66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</row>
    <row r="586" spans="2:19" ht="15.75" customHeight="1" x14ac:dyDescent="0.25">
      <c r="B586" s="66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</row>
    <row r="587" spans="2:19" ht="15.75" customHeight="1" x14ac:dyDescent="0.25">
      <c r="B587" s="66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</row>
    <row r="588" spans="2:19" ht="15.75" customHeight="1" x14ac:dyDescent="0.25">
      <c r="B588" s="66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</row>
    <row r="589" spans="2:19" ht="15.75" customHeight="1" x14ac:dyDescent="0.25">
      <c r="B589" s="66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</row>
    <row r="590" spans="2:19" ht="15.75" customHeight="1" x14ac:dyDescent="0.25">
      <c r="B590" s="66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</row>
    <row r="591" spans="2:19" ht="15.75" customHeight="1" x14ac:dyDescent="0.25">
      <c r="B591" s="66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</row>
    <row r="592" spans="2:19" ht="15.75" customHeight="1" x14ac:dyDescent="0.25">
      <c r="B592" s="66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</row>
    <row r="593" spans="2:19" ht="15.75" customHeight="1" x14ac:dyDescent="0.25">
      <c r="B593" s="66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</row>
    <row r="594" spans="2:19" ht="15.75" customHeight="1" x14ac:dyDescent="0.25">
      <c r="B594" s="66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</row>
    <row r="595" spans="2:19" ht="15.75" customHeight="1" x14ac:dyDescent="0.25">
      <c r="B595" s="66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</row>
    <row r="596" spans="2:19" ht="15.75" customHeight="1" x14ac:dyDescent="0.25">
      <c r="B596" s="66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</row>
    <row r="597" spans="2:19" ht="15.75" customHeight="1" x14ac:dyDescent="0.25">
      <c r="B597" s="66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</row>
    <row r="598" spans="2:19" ht="15.75" customHeight="1" x14ac:dyDescent="0.25">
      <c r="B598" s="66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</row>
    <row r="599" spans="2:19" ht="15.75" customHeight="1" x14ac:dyDescent="0.25">
      <c r="B599" s="66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</row>
    <row r="600" spans="2:19" ht="15.75" customHeight="1" x14ac:dyDescent="0.25">
      <c r="B600" s="66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</row>
    <row r="601" spans="2:19" ht="15.75" customHeight="1" x14ac:dyDescent="0.25">
      <c r="B601" s="66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</row>
    <row r="602" spans="2:19" ht="15.75" customHeight="1" x14ac:dyDescent="0.25">
      <c r="B602" s="66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</row>
    <row r="603" spans="2:19" ht="15.75" customHeight="1" x14ac:dyDescent="0.25">
      <c r="B603" s="66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</row>
    <row r="604" spans="2:19" ht="15.75" customHeight="1" x14ac:dyDescent="0.25">
      <c r="B604" s="66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</row>
    <row r="605" spans="2:19" ht="15.75" customHeight="1" x14ac:dyDescent="0.25">
      <c r="B605" s="66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</row>
    <row r="606" spans="2:19" ht="15.75" customHeight="1" x14ac:dyDescent="0.25">
      <c r="B606" s="66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</row>
    <row r="607" spans="2:19" ht="15.75" customHeight="1" x14ac:dyDescent="0.25">
      <c r="B607" s="66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</row>
    <row r="608" spans="2:19" ht="15.75" customHeight="1" x14ac:dyDescent="0.25">
      <c r="B608" s="66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</row>
    <row r="609" spans="2:19" ht="15.75" customHeight="1" x14ac:dyDescent="0.25">
      <c r="B609" s="66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</row>
    <row r="610" spans="2:19" ht="15.75" customHeight="1" x14ac:dyDescent="0.25">
      <c r="B610" s="66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</row>
    <row r="611" spans="2:19" ht="15.75" customHeight="1" x14ac:dyDescent="0.25">
      <c r="B611" s="66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</row>
    <row r="612" spans="2:19" ht="15.75" customHeight="1" x14ac:dyDescent="0.25">
      <c r="B612" s="66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</row>
    <row r="613" spans="2:19" ht="15.75" customHeight="1" x14ac:dyDescent="0.25">
      <c r="B613" s="66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</row>
    <row r="614" spans="2:19" ht="15.75" customHeight="1" x14ac:dyDescent="0.25">
      <c r="B614" s="66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</row>
    <row r="615" spans="2:19" ht="15.75" customHeight="1" x14ac:dyDescent="0.25">
      <c r="B615" s="66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</row>
    <row r="616" spans="2:19" ht="15.75" customHeight="1" x14ac:dyDescent="0.25">
      <c r="B616" s="66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</row>
    <row r="617" spans="2:19" ht="15.75" customHeight="1" x14ac:dyDescent="0.25">
      <c r="B617" s="66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</row>
    <row r="618" spans="2:19" ht="15.75" customHeight="1" x14ac:dyDescent="0.25">
      <c r="B618" s="66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</row>
    <row r="619" spans="2:19" ht="15.75" customHeight="1" x14ac:dyDescent="0.25">
      <c r="B619" s="66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</row>
    <row r="620" spans="2:19" ht="15.75" customHeight="1" x14ac:dyDescent="0.25">
      <c r="B620" s="66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</row>
    <row r="621" spans="2:19" ht="15.75" customHeight="1" x14ac:dyDescent="0.25">
      <c r="B621" s="66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</row>
    <row r="622" spans="2:19" ht="15.75" customHeight="1" x14ac:dyDescent="0.25">
      <c r="B622" s="66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</row>
    <row r="623" spans="2:19" ht="15.75" customHeight="1" x14ac:dyDescent="0.25">
      <c r="B623" s="66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</row>
    <row r="624" spans="2:19" ht="15.75" customHeight="1" x14ac:dyDescent="0.25">
      <c r="B624" s="66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</row>
    <row r="625" spans="2:19" ht="15.75" customHeight="1" x14ac:dyDescent="0.25">
      <c r="B625" s="66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</row>
    <row r="626" spans="2:19" ht="15.75" customHeight="1" x14ac:dyDescent="0.25">
      <c r="B626" s="66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</row>
    <row r="627" spans="2:19" ht="15.75" customHeight="1" x14ac:dyDescent="0.25">
      <c r="B627" s="66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</row>
    <row r="628" spans="2:19" ht="15.75" customHeight="1" x14ac:dyDescent="0.25">
      <c r="B628" s="66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</row>
    <row r="629" spans="2:19" ht="15.75" customHeight="1" x14ac:dyDescent="0.25">
      <c r="B629" s="66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</row>
    <row r="630" spans="2:19" ht="15.75" customHeight="1" x14ac:dyDescent="0.25">
      <c r="B630" s="66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</row>
    <row r="631" spans="2:19" ht="15.75" customHeight="1" x14ac:dyDescent="0.25">
      <c r="B631" s="66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</row>
    <row r="632" spans="2:19" ht="15.75" customHeight="1" x14ac:dyDescent="0.25">
      <c r="B632" s="66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</row>
    <row r="633" spans="2:19" ht="15.75" customHeight="1" x14ac:dyDescent="0.25">
      <c r="B633" s="66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</row>
    <row r="634" spans="2:19" ht="15.75" customHeight="1" x14ac:dyDescent="0.25">
      <c r="B634" s="66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</row>
    <row r="635" spans="2:19" ht="15.75" customHeight="1" x14ac:dyDescent="0.25">
      <c r="B635" s="66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</row>
    <row r="636" spans="2:19" ht="15.75" customHeight="1" x14ac:dyDescent="0.25">
      <c r="B636" s="66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</row>
    <row r="637" spans="2:19" ht="15.75" customHeight="1" x14ac:dyDescent="0.25">
      <c r="B637" s="66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</row>
    <row r="638" spans="2:19" ht="15.75" customHeight="1" x14ac:dyDescent="0.25">
      <c r="B638" s="66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</row>
    <row r="639" spans="2:19" ht="15.75" customHeight="1" x14ac:dyDescent="0.25">
      <c r="B639" s="66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</row>
    <row r="640" spans="2:19" ht="15.75" customHeight="1" x14ac:dyDescent="0.25">
      <c r="B640" s="66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</row>
    <row r="641" spans="2:19" ht="15.75" customHeight="1" x14ac:dyDescent="0.25">
      <c r="B641" s="66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</row>
    <row r="642" spans="2:19" ht="15.75" customHeight="1" x14ac:dyDescent="0.25">
      <c r="B642" s="66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</row>
    <row r="643" spans="2:19" ht="15.75" customHeight="1" x14ac:dyDescent="0.25">
      <c r="B643" s="66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</row>
    <row r="644" spans="2:19" ht="15.75" customHeight="1" x14ac:dyDescent="0.25">
      <c r="B644" s="66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</row>
    <row r="645" spans="2:19" ht="15.75" customHeight="1" x14ac:dyDescent="0.25">
      <c r="B645" s="66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</row>
    <row r="646" spans="2:19" ht="15.75" customHeight="1" x14ac:dyDescent="0.25">
      <c r="B646" s="66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</row>
    <row r="647" spans="2:19" ht="15.75" customHeight="1" x14ac:dyDescent="0.25">
      <c r="B647" s="66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</row>
    <row r="648" spans="2:19" ht="15.75" customHeight="1" x14ac:dyDescent="0.25">
      <c r="B648" s="66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</row>
    <row r="649" spans="2:19" ht="15.75" customHeight="1" x14ac:dyDescent="0.25">
      <c r="B649" s="66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</row>
    <row r="650" spans="2:19" ht="15.75" customHeight="1" x14ac:dyDescent="0.25">
      <c r="B650" s="66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</row>
    <row r="651" spans="2:19" ht="15.75" customHeight="1" x14ac:dyDescent="0.25">
      <c r="B651" s="66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</row>
    <row r="652" spans="2:19" ht="15.75" customHeight="1" x14ac:dyDescent="0.25">
      <c r="B652" s="66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</row>
    <row r="653" spans="2:19" ht="15.75" customHeight="1" x14ac:dyDescent="0.25">
      <c r="B653" s="66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</row>
    <row r="654" spans="2:19" ht="15.75" customHeight="1" x14ac:dyDescent="0.25">
      <c r="B654" s="66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</row>
    <row r="655" spans="2:19" ht="15.75" customHeight="1" x14ac:dyDescent="0.25">
      <c r="B655" s="66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</row>
    <row r="656" spans="2:19" ht="15.75" customHeight="1" x14ac:dyDescent="0.25">
      <c r="B656" s="66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</row>
    <row r="657" spans="2:19" ht="15.75" customHeight="1" x14ac:dyDescent="0.25">
      <c r="B657" s="66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</row>
    <row r="658" spans="2:19" ht="15.75" customHeight="1" x14ac:dyDescent="0.25">
      <c r="B658" s="66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</row>
    <row r="659" spans="2:19" ht="15.75" customHeight="1" x14ac:dyDescent="0.25">
      <c r="B659" s="66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</row>
    <row r="660" spans="2:19" ht="15.75" customHeight="1" x14ac:dyDescent="0.25">
      <c r="B660" s="66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</row>
    <row r="661" spans="2:19" ht="15.75" customHeight="1" x14ac:dyDescent="0.25">
      <c r="B661" s="66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</row>
    <row r="662" spans="2:19" ht="15.75" customHeight="1" x14ac:dyDescent="0.25">
      <c r="B662" s="66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</row>
    <row r="663" spans="2:19" ht="15.75" customHeight="1" x14ac:dyDescent="0.25">
      <c r="B663" s="66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</row>
    <row r="664" spans="2:19" ht="15.75" customHeight="1" x14ac:dyDescent="0.25">
      <c r="B664" s="66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</row>
    <row r="665" spans="2:19" ht="15.75" customHeight="1" x14ac:dyDescent="0.25">
      <c r="B665" s="66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</row>
    <row r="666" spans="2:19" ht="15.75" customHeight="1" x14ac:dyDescent="0.25">
      <c r="B666" s="66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</row>
    <row r="667" spans="2:19" ht="15.75" customHeight="1" x14ac:dyDescent="0.25">
      <c r="B667" s="66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</row>
    <row r="668" spans="2:19" ht="15.75" customHeight="1" x14ac:dyDescent="0.25">
      <c r="B668" s="66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</row>
    <row r="669" spans="2:19" ht="15.75" customHeight="1" x14ac:dyDescent="0.25">
      <c r="B669" s="66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</row>
    <row r="670" spans="2:19" ht="15.75" customHeight="1" x14ac:dyDescent="0.25">
      <c r="B670" s="66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</row>
    <row r="671" spans="2:19" ht="15.75" customHeight="1" x14ac:dyDescent="0.25">
      <c r="B671" s="66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</row>
    <row r="672" spans="2:19" ht="15.75" customHeight="1" x14ac:dyDescent="0.25">
      <c r="B672" s="66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</row>
    <row r="673" spans="2:19" ht="15.75" customHeight="1" x14ac:dyDescent="0.25">
      <c r="B673" s="66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</row>
    <row r="674" spans="2:19" ht="15.75" customHeight="1" x14ac:dyDescent="0.25">
      <c r="B674" s="66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</row>
    <row r="675" spans="2:19" ht="15.75" customHeight="1" x14ac:dyDescent="0.25">
      <c r="B675" s="66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</row>
    <row r="676" spans="2:19" ht="15.75" customHeight="1" x14ac:dyDescent="0.25">
      <c r="B676" s="66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</row>
    <row r="677" spans="2:19" ht="15.75" customHeight="1" x14ac:dyDescent="0.25">
      <c r="B677" s="66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</row>
    <row r="678" spans="2:19" ht="15.75" customHeight="1" x14ac:dyDescent="0.25">
      <c r="B678" s="66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</row>
    <row r="679" spans="2:19" ht="15.75" customHeight="1" x14ac:dyDescent="0.25">
      <c r="B679" s="66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</row>
    <row r="680" spans="2:19" ht="15.75" customHeight="1" x14ac:dyDescent="0.25">
      <c r="B680" s="66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</row>
    <row r="681" spans="2:19" ht="15.75" customHeight="1" x14ac:dyDescent="0.25">
      <c r="B681" s="66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</row>
    <row r="682" spans="2:19" ht="15.75" customHeight="1" x14ac:dyDescent="0.25">
      <c r="B682" s="66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</row>
    <row r="683" spans="2:19" ht="15.75" customHeight="1" x14ac:dyDescent="0.25">
      <c r="B683" s="66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</row>
    <row r="684" spans="2:19" ht="15.75" customHeight="1" x14ac:dyDescent="0.25">
      <c r="B684" s="66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</row>
    <row r="685" spans="2:19" ht="15.75" customHeight="1" x14ac:dyDescent="0.25">
      <c r="B685" s="66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</row>
    <row r="686" spans="2:19" ht="15.75" customHeight="1" x14ac:dyDescent="0.25">
      <c r="B686" s="66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</row>
    <row r="687" spans="2:19" ht="15.75" customHeight="1" x14ac:dyDescent="0.25">
      <c r="B687" s="66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</row>
    <row r="688" spans="2:19" ht="15.75" customHeight="1" x14ac:dyDescent="0.25">
      <c r="B688" s="66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</row>
    <row r="689" spans="2:19" ht="15.75" customHeight="1" x14ac:dyDescent="0.25">
      <c r="B689" s="66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</row>
    <row r="690" spans="2:19" ht="15.75" customHeight="1" x14ac:dyDescent="0.25">
      <c r="B690" s="66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</row>
    <row r="691" spans="2:19" ht="15.75" customHeight="1" x14ac:dyDescent="0.25">
      <c r="B691" s="66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</row>
    <row r="692" spans="2:19" ht="15.75" customHeight="1" x14ac:dyDescent="0.25">
      <c r="B692" s="66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</row>
    <row r="693" spans="2:19" ht="15.75" customHeight="1" x14ac:dyDescent="0.25">
      <c r="B693" s="66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</row>
    <row r="694" spans="2:19" ht="15.75" customHeight="1" x14ac:dyDescent="0.25">
      <c r="B694" s="66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</row>
    <row r="695" spans="2:19" ht="15.75" customHeight="1" x14ac:dyDescent="0.25">
      <c r="B695" s="66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</row>
    <row r="696" spans="2:19" ht="15.75" customHeight="1" x14ac:dyDescent="0.25">
      <c r="B696" s="66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</row>
    <row r="697" spans="2:19" ht="15.75" customHeight="1" x14ac:dyDescent="0.25">
      <c r="B697" s="66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</row>
    <row r="698" spans="2:19" ht="15.75" customHeight="1" x14ac:dyDescent="0.25">
      <c r="B698" s="66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</row>
    <row r="699" spans="2:19" ht="15.75" customHeight="1" x14ac:dyDescent="0.25">
      <c r="B699" s="66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</row>
    <row r="700" spans="2:19" ht="15.75" customHeight="1" x14ac:dyDescent="0.25">
      <c r="B700" s="66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</row>
    <row r="701" spans="2:19" ht="15.75" customHeight="1" x14ac:dyDescent="0.25">
      <c r="B701" s="66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</row>
    <row r="702" spans="2:19" ht="15.75" customHeight="1" x14ac:dyDescent="0.25">
      <c r="B702" s="66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</row>
    <row r="703" spans="2:19" ht="15.75" customHeight="1" x14ac:dyDescent="0.25">
      <c r="B703" s="66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</row>
    <row r="704" spans="2:19" ht="15.75" customHeight="1" x14ac:dyDescent="0.25">
      <c r="B704" s="66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</row>
    <row r="705" spans="2:19" ht="15.75" customHeight="1" x14ac:dyDescent="0.25">
      <c r="B705" s="66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</row>
    <row r="706" spans="2:19" ht="15.75" customHeight="1" x14ac:dyDescent="0.25">
      <c r="B706" s="66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</row>
    <row r="707" spans="2:19" ht="15.75" customHeight="1" x14ac:dyDescent="0.25">
      <c r="B707" s="66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</row>
    <row r="708" spans="2:19" ht="15.75" customHeight="1" x14ac:dyDescent="0.25">
      <c r="B708" s="66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</row>
    <row r="709" spans="2:19" ht="15.75" customHeight="1" x14ac:dyDescent="0.25">
      <c r="B709" s="66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</row>
    <row r="710" spans="2:19" ht="15.75" customHeight="1" x14ac:dyDescent="0.25">
      <c r="B710" s="66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</row>
    <row r="711" spans="2:19" ht="15.75" customHeight="1" x14ac:dyDescent="0.25">
      <c r="B711" s="66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</row>
    <row r="712" spans="2:19" ht="15.75" customHeight="1" x14ac:dyDescent="0.25">
      <c r="B712" s="66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</row>
    <row r="713" spans="2:19" ht="15.75" customHeight="1" x14ac:dyDescent="0.25">
      <c r="B713" s="66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</row>
    <row r="714" spans="2:19" ht="15.75" customHeight="1" x14ac:dyDescent="0.25">
      <c r="B714" s="66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</row>
    <row r="715" spans="2:19" ht="15.75" customHeight="1" x14ac:dyDescent="0.25">
      <c r="B715" s="66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</row>
    <row r="716" spans="2:19" ht="15.75" customHeight="1" x14ac:dyDescent="0.25">
      <c r="B716" s="66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</row>
    <row r="717" spans="2:19" ht="15.75" customHeight="1" x14ac:dyDescent="0.25">
      <c r="B717" s="66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</row>
    <row r="718" spans="2:19" ht="15.75" customHeight="1" x14ac:dyDescent="0.25">
      <c r="B718" s="66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</row>
    <row r="719" spans="2:19" ht="15.75" customHeight="1" x14ac:dyDescent="0.25">
      <c r="B719" s="66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</row>
    <row r="720" spans="2:19" ht="15.75" customHeight="1" x14ac:dyDescent="0.25">
      <c r="B720" s="66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</row>
    <row r="721" spans="2:19" ht="15.75" customHeight="1" x14ac:dyDescent="0.25">
      <c r="B721" s="66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</row>
    <row r="722" spans="2:19" ht="15.75" customHeight="1" x14ac:dyDescent="0.25">
      <c r="B722" s="66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</row>
    <row r="723" spans="2:19" ht="15.75" customHeight="1" x14ac:dyDescent="0.25">
      <c r="B723" s="66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</row>
    <row r="724" spans="2:19" ht="15.75" customHeight="1" x14ac:dyDescent="0.25">
      <c r="B724" s="66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</row>
    <row r="725" spans="2:19" ht="15.75" customHeight="1" x14ac:dyDescent="0.25">
      <c r="B725" s="66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</row>
    <row r="726" spans="2:19" ht="15.75" customHeight="1" x14ac:dyDescent="0.25">
      <c r="B726" s="66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</row>
    <row r="727" spans="2:19" ht="15.75" customHeight="1" x14ac:dyDescent="0.25">
      <c r="B727" s="66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</row>
    <row r="728" spans="2:19" ht="15.75" customHeight="1" x14ac:dyDescent="0.25">
      <c r="B728" s="66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</row>
    <row r="729" spans="2:19" ht="15.75" customHeight="1" x14ac:dyDescent="0.25">
      <c r="B729" s="66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</row>
    <row r="730" spans="2:19" ht="15.75" customHeight="1" x14ac:dyDescent="0.25">
      <c r="B730" s="66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</row>
    <row r="731" spans="2:19" ht="15.75" customHeight="1" x14ac:dyDescent="0.25">
      <c r="B731" s="66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</row>
    <row r="732" spans="2:19" ht="15.75" customHeight="1" x14ac:dyDescent="0.25">
      <c r="B732" s="66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</row>
    <row r="733" spans="2:19" ht="15.75" customHeight="1" x14ac:dyDescent="0.25">
      <c r="B733" s="66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</row>
    <row r="734" spans="2:19" ht="15.75" customHeight="1" x14ac:dyDescent="0.25">
      <c r="B734" s="66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</row>
    <row r="735" spans="2:19" ht="15.75" customHeight="1" x14ac:dyDescent="0.25">
      <c r="B735" s="66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</row>
    <row r="736" spans="2:19" ht="15.75" customHeight="1" x14ac:dyDescent="0.25">
      <c r="B736" s="66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</row>
    <row r="737" spans="2:19" ht="15.75" customHeight="1" x14ac:dyDescent="0.25">
      <c r="B737" s="66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</row>
    <row r="738" spans="2:19" ht="15.75" customHeight="1" x14ac:dyDescent="0.25">
      <c r="B738" s="66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</row>
    <row r="739" spans="2:19" ht="15.75" customHeight="1" x14ac:dyDescent="0.25">
      <c r="B739" s="66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</row>
    <row r="740" spans="2:19" ht="15.75" customHeight="1" x14ac:dyDescent="0.25">
      <c r="B740" s="66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</row>
    <row r="741" spans="2:19" ht="15.75" customHeight="1" x14ac:dyDescent="0.25">
      <c r="B741" s="66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</row>
    <row r="742" spans="2:19" ht="15.75" customHeight="1" x14ac:dyDescent="0.25">
      <c r="B742" s="66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</row>
    <row r="743" spans="2:19" ht="15.75" customHeight="1" x14ac:dyDescent="0.25">
      <c r="B743" s="66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</row>
    <row r="744" spans="2:19" ht="15.75" customHeight="1" x14ac:dyDescent="0.25">
      <c r="B744" s="66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</row>
    <row r="745" spans="2:19" ht="15.75" customHeight="1" x14ac:dyDescent="0.25">
      <c r="B745" s="66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</row>
    <row r="746" spans="2:19" ht="15.75" customHeight="1" x14ac:dyDescent="0.25">
      <c r="B746" s="66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</row>
    <row r="747" spans="2:19" ht="15.75" customHeight="1" x14ac:dyDescent="0.25">
      <c r="B747" s="66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</row>
    <row r="748" spans="2:19" ht="15.75" customHeight="1" x14ac:dyDescent="0.25">
      <c r="B748" s="66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</row>
    <row r="749" spans="2:19" ht="15.75" customHeight="1" x14ac:dyDescent="0.25">
      <c r="B749" s="66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</row>
    <row r="750" spans="2:19" ht="15.75" customHeight="1" x14ac:dyDescent="0.25">
      <c r="B750" s="66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</row>
    <row r="751" spans="2:19" ht="15.75" customHeight="1" x14ac:dyDescent="0.25">
      <c r="B751" s="66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</row>
    <row r="752" spans="2:19" ht="15.75" customHeight="1" x14ac:dyDescent="0.25">
      <c r="B752" s="66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</row>
    <row r="753" spans="2:19" ht="15.75" customHeight="1" x14ac:dyDescent="0.25">
      <c r="B753" s="66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</row>
    <row r="754" spans="2:19" ht="15.75" customHeight="1" x14ac:dyDescent="0.25">
      <c r="B754" s="66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</row>
    <row r="755" spans="2:19" ht="15.75" customHeight="1" x14ac:dyDescent="0.25">
      <c r="B755" s="66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</row>
    <row r="756" spans="2:19" ht="15.75" customHeight="1" x14ac:dyDescent="0.25">
      <c r="B756" s="66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</row>
    <row r="757" spans="2:19" ht="15.75" customHeight="1" x14ac:dyDescent="0.25">
      <c r="B757" s="66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</row>
    <row r="758" spans="2:19" ht="15.75" customHeight="1" x14ac:dyDescent="0.25">
      <c r="B758" s="66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</row>
    <row r="759" spans="2:19" ht="15.75" customHeight="1" x14ac:dyDescent="0.25">
      <c r="B759" s="66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</row>
    <row r="760" spans="2:19" ht="15.75" customHeight="1" x14ac:dyDescent="0.25">
      <c r="B760" s="66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</row>
    <row r="761" spans="2:19" ht="15.75" customHeight="1" x14ac:dyDescent="0.25">
      <c r="B761" s="66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</row>
    <row r="762" spans="2:19" ht="15.75" customHeight="1" x14ac:dyDescent="0.25">
      <c r="B762" s="66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</row>
    <row r="763" spans="2:19" ht="15.75" customHeight="1" x14ac:dyDescent="0.25">
      <c r="B763" s="66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</row>
    <row r="764" spans="2:19" ht="15.75" customHeight="1" x14ac:dyDescent="0.25">
      <c r="B764" s="66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</row>
    <row r="765" spans="2:19" ht="15.75" customHeight="1" x14ac:dyDescent="0.25">
      <c r="B765" s="66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</row>
    <row r="766" spans="2:19" ht="15.75" customHeight="1" x14ac:dyDescent="0.25">
      <c r="B766" s="66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</row>
    <row r="767" spans="2:19" ht="15.75" customHeight="1" x14ac:dyDescent="0.25">
      <c r="B767" s="66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</row>
    <row r="768" spans="2:19" ht="15.75" customHeight="1" x14ac:dyDescent="0.25">
      <c r="B768" s="66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</row>
    <row r="769" spans="2:19" ht="15.75" customHeight="1" x14ac:dyDescent="0.25">
      <c r="B769" s="66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</row>
    <row r="770" spans="2:19" ht="15.75" customHeight="1" x14ac:dyDescent="0.25">
      <c r="B770" s="66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</row>
    <row r="771" spans="2:19" ht="15.75" customHeight="1" x14ac:dyDescent="0.25">
      <c r="B771" s="66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</row>
    <row r="772" spans="2:19" ht="15.75" customHeight="1" x14ac:dyDescent="0.25">
      <c r="B772" s="66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</row>
    <row r="773" spans="2:19" ht="15.75" customHeight="1" x14ac:dyDescent="0.25">
      <c r="B773" s="66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</row>
    <row r="774" spans="2:19" ht="15.75" customHeight="1" x14ac:dyDescent="0.25">
      <c r="B774" s="66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</row>
    <row r="775" spans="2:19" ht="15.75" customHeight="1" x14ac:dyDescent="0.25">
      <c r="B775" s="66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</row>
    <row r="776" spans="2:19" ht="15.75" customHeight="1" x14ac:dyDescent="0.25">
      <c r="B776" s="66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</row>
    <row r="777" spans="2:19" ht="15.75" customHeight="1" x14ac:dyDescent="0.25">
      <c r="B777" s="66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</row>
    <row r="778" spans="2:19" ht="15.75" customHeight="1" x14ac:dyDescent="0.25">
      <c r="B778" s="66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</row>
    <row r="779" spans="2:19" ht="15.75" customHeight="1" x14ac:dyDescent="0.25">
      <c r="B779" s="66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</row>
    <row r="780" spans="2:19" ht="15.75" customHeight="1" x14ac:dyDescent="0.25">
      <c r="B780" s="66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</row>
    <row r="781" spans="2:19" ht="15.75" customHeight="1" x14ac:dyDescent="0.25">
      <c r="B781" s="66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</row>
    <row r="782" spans="2:19" ht="15.75" customHeight="1" x14ac:dyDescent="0.25">
      <c r="B782" s="66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</row>
    <row r="783" spans="2:19" ht="15.75" customHeight="1" x14ac:dyDescent="0.25">
      <c r="B783" s="66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</row>
    <row r="784" spans="2:19" ht="15.75" customHeight="1" x14ac:dyDescent="0.25">
      <c r="B784" s="66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</row>
    <row r="785" spans="2:19" ht="15.75" customHeight="1" x14ac:dyDescent="0.25">
      <c r="B785" s="66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</row>
    <row r="786" spans="2:19" ht="15.75" customHeight="1" x14ac:dyDescent="0.25">
      <c r="B786" s="66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</row>
    <row r="787" spans="2:19" ht="15.75" customHeight="1" x14ac:dyDescent="0.25">
      <c r="B787" s="66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</row>
    <row r="788" spans="2:19" ht="15.75" customHeight="1" x14ac:dyDescent="0.25">
      <c r="B788" s="66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</row>
    <row r="789" spans="2:19" ht="15.75" customHeight="1" x14ac:dyDescent="0.25">
      <c r="B789" s="66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</row>
    <row r="790" spans="2:19" ht="15.75" customHeight="1" x14ac:dyDescent="0.25">
      <c r="B790" s="66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</row>
    <row r="791" spans="2:19" ht="15.75" customHeight="1" x14ac:dyDescent="0.25">
      <c r="B791" s="66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</row>
    <row r="792" spans="2:19" ht="15.75" customHeight="1" x14ac:dyDescent="0.25">
      <c r="B792" s="66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</row>
    <row r="793" spans="2:19" ht="15.75" customHeight="1" x14ac:dyDescent="0.25">
      <c r="B793" s="66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</row>
    <row r="794" spans="2:19" ht="15.75" customHeight="1" x14ac:dyDescent="0.25">
      <c r="B794" s="66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</row>
    <row r="795" spans="2:19" ht="15.75" customHeight="1" x14ac:dyDescent="0.25">
      <c r="B795" s="66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</row>
    <row r="796" spans="2:19" ht="15.75" customHeight="1" x14ac:dyDescent="0.25">
      <c r="B796" s="66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</row>
    <row r="797" spans="2:19" ht="15.75" customHeight="1" x14ac:dyDescent="0.25">
      <c r="B797" s="66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</row>
    <row r="798" spans="2:19" ht="15.75" customHeight="1" x14ac:dyDescent="0.25">
      <c r="B798" s="66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</row>
    <row r="799" spans="2:19" ht="15.75" customHeight="1" x14ac:dyDescent="0.25">
      <c r="B799" s="66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</row>
    <row r="800" spans="2:19" ht="15.75" customHeight="1" x14ac:dyDescent="0.25">
      <c r="B800" s="66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</row>
    <row r="801" spans="2:19" ht="15.75" customHeight="1" x14ac:dyDescent="0.25">
      <c r="B801" s="66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</row>
    <row r="802" spans="2:19" ht="15.75" customHeight="1" x14ac:dyDescent="0.25">
      <c r="B802" s="66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</row>
    <row r="803" spans="2:19" ht="15.75" customHeight="1" x14ac:dyDescent="0.25">
      <c r="B803" s="66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</row>
    <row r="804" spans="2:19" ht="15.75" customHeight="1" x14ac:dyDescent="0.25">
      <c r="B804" s="66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</row>
    <row r="805" spans="2:19" ht="15.75" customHeight="1" x14ac:dyDescent="0.25">
      <c r="B805" s="66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</row>
    <row r="806" spans="2:19" ht="15.75" customHeight="1" x14ac:dyDescent="0.25">
      <c r="B806" s="66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</row>
    <row r="807" spans="2:19" ht="15.75" customHeight="1" x14ac:dyDescent="0.25">
      <c r="B807" s="66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</row>
    <row r="808" spans="2:19" ht="15.75" customHeight="1" x14ac:dyDescent="0.25">
      <c r="B808" s="66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</row>
    <row r="809" spans="2:19" ht="15.75" customHeight="1" x14ac:dyDescent="0.25">
      <c r="B809" s="66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</row>
    <row r="810" spans="2:19" ht="15.75" customHeight="1" x14ac:dyDescent="0.25">
      <c r="B810" s="66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</row>
    <row r="811" spans="2:19" ht="15.75" customHeight="1" x14ac:dyDescent="0.25">
      <c r="B811" s="66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</row>
    <row r="812" spans="2:19" ht="15.75" customHeight="1" x14ac:dyDescent="0.25">
      <c r="B812" s="66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</row>
    <row r="813" spans="2:19" ht="15.75" customHeight="1" x14ac:dyDescent="0.25">
      <c r="B813" s="66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</row>
    <row r="814" spans="2:19" ht="15.75" customHeight="1" x14ac:dyDescent="0.25">
      <c r="B814" s="66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</row>
    <row r="815" spans="2:19" ht="15.75" customHeight="1" x14ac:dyDescent="0.25">
      <c r="B815" s="66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</row>
    <row r="816" spans="2:19" ht="15.75" customHeight="1" x14ac:dyDescent="0.25">
      <c r="B816" s="66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</row>
    <row r="817" spans="2:19" ht="15.75" customHeight="1" x14ac:dyDescent="0.25">
      <c r="B817" s="66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</row>
    <row r="818" spans="2:19" ht="15.75" customHeight="1" x14ac:dyDescent="0.25">
      <c r="B818" s="66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</row>
    <row r="819" spans="2:19" ht="15.75" customHeight="1" x14ac:dyDescent="0.25">
      <c r="B819" s="66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</row>
    <row r="820" spans="2:19" ht="15.75" customHeight="1" x14ac:dyDescent="0.25">
      <c r="B820" s="66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</row>
    <row r="821" spans="2:19" ht="15.75" customHeight="1" x14ac:dyDescent="0.25">
      <c r="B821" s="66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</row>
    <row r="822" spans="2:19" ht="15.75" customHeight="1" x14ac:dyDescent="0.25">
      <c r="B822" s="66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</row>
    <row r="823" spans="2:19" ht="15.75" customHeight="1" x14ac:dyDescent="0.25">
      <c r="B823" s="66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</row>
    <row r="824" spans="2:19" ht="15.75" customHeight="1" x14ac:dyDescent="0.25">
      <c r="B824" s="66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</row>
    <row r="825" spans="2:19" ht="15.75" customHeight="1" x14ac:dyDescent="0.25">
      <c r="B825" s="66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</row>
    <row r="826" spans="2:19" ht="15.75" customHeight="1" x14ac:dyDescent="0.25">
      <c r="B826" s="66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</row>
    <row r="827" spans="2:19" ht="15.75" customHeight="1" x14ac:dyDescent="0.25">
      <c r="B827" s="66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</row>
    <row r="828" spans="2:19" ht="15.75" customHeight="1" x14ac:dyDescent="0.25">
      <c r="B828" s="66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</row>
    <row r="829" spans="2:19" ht="15.75" customHeight="1" x14ac:dyDescent="0.25">
      <c r="B829" s="66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</row>
    <row r="830" spans="2:19" ht="15.75" customHeight="1" x14ac:dyDescent="0.25">
      <c r="B830" s="66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</row>
    <row r="831" spans="2:19" ht="15.75" customHeight="1" x14ac:dyDescent="0.25">
      <c r="B831" s="66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</row>
    <row r="832" spans="2:19" ht="15.75" customHeight="1" x14ac:dyDescent="0.25">
      <c r="B832" s="66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</row>
    <row r="833" spans="2:19" ht="15.75" customHeight="1" x14ac:dyDescent="0.25">
      <c r="B833" s="66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</row>
    <row r="834" spans="2:19" ht="15.75" customHeight="1" x14ac:dyDescent="0.25">
      <c r="B834" s="66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</row>
    <row r="835" spans="2:19" ht="15.75" customHeight="1" x14ac:dyDescent="0.25">
      <c r="B835" s="66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</row>
    <row r="836" spans="2:19" ht="15.75" customHeight="1" x14ac:dyDescent="0.25">
      <c r="B836" s="66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</row>
    <row r="837" spans="2:19" ht="15.75" customHeight="1" x14ac:dyDescent="0.25">
      <c r="B837" s="66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</row>
    <row r="838" spans="2:19" ht="15.75" customHeight="1" x14ac:dyDescent="0.25">
      <c r="B838" s="66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</row>
    <row r="839" spans="2:19" ht="15.75" customHeight="1" x14ac:dyDescent="0.25">
      <c r="B839" s="66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</row>
    <row r="840" spans="2:19" ht="15.75" customHeight="1" x14ac:dyDescent="0.25">
      <c r="B840" s="66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</row>
    <row r="841" spans="2:19" ht="15.75" customHeight="1" x14ac:dyDescent="0.25">
      <c r="B841" s="66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</row>
    <row r="842" spans="2:19" ht="15.75" customHeight="1" x14ac:dyDescent="0.25">
      <c r="B842" s="66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</row>
    <row r="843" spans="2:19" ht="15.75" customHeight="1" x14ac:dyDescent="0.25">
      <c r="B843" s="66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</row>
    <row r="844" spans="2:19" ht="15.75" customHeight="1" x14ac:dyDescent="0.25">
      <c r="B844" s="66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</row>
    <row r="845" spans="2:19" ht="15.75" customHeight="1" x14ac:dyDescent="0.25">
      <c r="B845" s="66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</row>
    <row r="846" spans="2:19" ht="15.75" customHeight="1" x14ac:dyDescent="0.25">
      <c r="B846" s="66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</row>
    <row r="847" spans="2:19" ht="15.75" customHeight="1" x14ac:dyDescent="0.25">
      <c r="B847" s="66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</row>
    <row r="848" spans="2:19" ht="15.75" customHeight="1" x14ac:dyDescent="0.25">
      <c r="B848" s="66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</row>
    <row r="849" spans="2:19" ht="15.75" customHeight="1" x14ac:dyDescent="0.25">
      <c r="B849" s="66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</row>
    <row r="850" spans="2:19" ht="15.75" customHeight="1" x14ac:dyDescent="0.25">
      <c r="B850" s="66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</row>
    <row r="851" spans="2:19" ht="15.75" customHeight="1" x14ac:dyDescent="0.25">
      <c r="B851" s="66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</row>
    <row r="852" spans="2:19" ht="15.75" customHeight="1" x14ac:dyDescent="0.25">
      <c r="B852" s="66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</row>
    <row r="853" spans="2:19" ht="15.75" customHeight="1" x14ac:dyDescent="0.25">
      <c r="B853" s="66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</row>
    <row r="854" spans="2:19" ht="15.75" customHeight="1" x14ac:dyDescent="0.25">
      <c r="B854" s="66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</row>
    <row r="855" spans="2:19" ht="15.75" customHeight="1" x14ac:dyDescent="0.25">
      <c r="B855" s="66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</row>
    <row r="856" spans="2:19" ht="15.75" customHeight="1" x14ac:dyDescent="0.25">
      <c r="B856" s="66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</row>
    <row r="857" spans="2:19" ht="15.75" customHeight="1" x14ac:dyDescent="0.25">
      <c r="B857" s="66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</row>
    <row r="858" spans="2:19" ht="15.75" customHeight="1" x14ac:dyDescent="0.25">
      <c r="B858" s="66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</row>
    <row r="859" spans="2:19" ht="15.75" customHeight="1" x14ac:dyDescent="0.25">
      <c r="B859" s="66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</row>
    <row r="860" spans="2:19" ht="15.75" customHeight="1" x14ac:dyDescent="0.25">
      <c r="B860" s="66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</row>
    <row r="861" spans="2:19" ht="15.75" customHeight="1" x14ac:dyDescent="0.25">
      <c r="B861" s="66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</row>
    <row r="862" spans="2:19" ht="15.75" customHeight="1" x14ac:dyDescent="0.25">
      <c r="B862" s="66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</row>
    <row r="863" spans="2:19" ht="15.75" customHeight="1" x14ac:dyDescent="0.25">
      <c r="B863" s="66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</row>
    <row r="864" spans="2:19" ht="15.75" customHeight="1" x14ac:dyDescent="0.25">
      <c r="B864" s="66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</row>
    <row r="865" spans="2:19" ht="15.75" customHeight="1" x14ac:dyDescent="0.25">
      <c r="B865" s="66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</row>
    <row r="866" spans="2:19" ht="15.75" customHeight="1" x14ac:dyDescent="0.25">
      <c r="B866" s="66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</row>
    <row r="867" spans="2:19" ht="15.75" customHeight="1" x14ac:dyDescent="0.25">
      <c r="B867" s="66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</row>
    <row r="868" spans="2:19" ht="15.75" customHeight="1" x14ac:dyDescent="0.25">
      <c r="B868" s="66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</row>
    <row r="869" spans="2:19" ht="15.75" customHeight="1" x14ac:dyDescent="0.25">
      <c r="B869" s="66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</row>
    <row r="870" spans="2:19" ht="15.75" customHeight="1" x14ac:dyDescent="0.25">
      <c r="B870" s="66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</row>
    <row r="871" spans="2:19" ht="15.75" customHeight="1" x14ac:dyDescent="0.25">
      <c r="B871" s="66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</row>
    <row r="872" spans="2:19" ht="15.75" customHeight="1" x14ac:dyDescent="0.25">
      <c r="B872" s="66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</row>
    <row r="873" spans="2:19" ht="15.75" customHeight="1" x14ac:dyDescent="0.25">
      <c r="B873" s="66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</row>
    <row r="874" spans="2:19" ht="15.75" customHeight="1" x14ac:dyDescent="0.25">
      <c r="B874" s="66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</row>
    <row r="875" spans="2:19" ht="15.75" customHeight="1" x14ac:dyDescent="0.25">
      <c r="B875" s="66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</row>
    <row r="876" spans="2:19" ht="15.75" customHeight="1" x14ac:dyDescent="0.25">
      <c r="B876" s="66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</row>
    <row r="877" spans="2:19" ht="15.75" customHeight="1" x14ac:dyDescent="0.25">
      <c r="B877" s="66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</row>
    <row r="878" spans="2:19" ht="15.75" customHeight="1" x14ac:dyDescent="0.25">
      <c r="B878" s="66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</row>
    <row r="879" spans="2:19" ht="15.75" customHeight="1" x14ac:dyDescent="0.25">
      <c r="B879" s="66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</row>
    <row r="880" spans="2:19" ht="15.75" customHeight="1" x14ac:dyDescent="0.25">
      <c r="B880" s="66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</row>
    <row r="881" spans="2:19" ht="15.75" customHeight="1" x14ac:dyDescent="0.25">
      <c r="B881" s="66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</row>
    <row r="882" spans="2:19" ht="15.75" customHeight="1" x14ac:dyDescent="0.25">
      <c r="B882" s="66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</row>
    <row r="883" spans="2:19" ht="15.75" customHeight="1" x14ac:dyDescent="0.25">
      <c r="B883" s="66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</row>
    <row r="884" spans="2:19" ht="15.75" customHeight="1" x14ac:dyDescent="0.25">
      <c r="B884" s="66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</row>
    <row r="885" spans="2:19" ht="15.75" customHeight="1" x14ac:dyDescent="0.25">
      <c r="B885" s="66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</row>
    <row r="886" spans="2:19" ht="15.75" customHeight="1" x14ac:dyDescent="0.25">
      <c r="B886" s="66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</row>
    <row r="887" spans="2:19" ht="15.75" customHeight="1" x14ac:dyDescent="0.25">
      <c r="B887" s="66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</row>
    <row r="888" spans="2:19" ht="15.75" customHeight="1" x14ac:dyDescent="0.25">
      <c r="B888" s="66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</row>
    <row r="889" spans="2:19" ht="15.75" customHeight="1" x14ac:dyDescent="0.25">
      <c r="B889" s="66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</row>
    <row r="890" spans="2:19" ht="15.75" customHeight="1" x14ac:dyDescent="0.25">
      <c r="B890" s="66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</row>
    <row r="891" spans="2:19" ht="15.75" customHeight="1" x14ac:dyDescent="0.25">
      <c r="B891" s="66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</row>
    <row r="892" spans="2:19" ht="15.75" customHeight="1" x14ac:dyDescent="0.25">
      <c r="B892" s="66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</row>
    <row r="893" spans="2:19" ht="15.75" customHeight="1" x14ac:dyDescent="0.25">
      <c r="B893" s="66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</row>
    <row r="894" spans="2:19" ht="15.75" customHeight="1" x14ac:dyDescent="0.25">
      <c r="B894" s="66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</row>
    <row r="895" spans="2:19" ht="15.75" customHeight="1" x14ac:dyDescent="0.25">
      <c r="B895" s="66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</row>
    <row r="896" spans="2:19" ht="15.75" customHeight="1" x14ac:dyDescent="0.25">
      <c r="B896" s="66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</row>
    <row r="897" spans="2:19" ht="15.75" customHeight="1" x14ac:dyDescent="0.25">
      <c r="B897" s="66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</row>
    <row r="898" spans="2:19" ht="15.75" customHeight="1" x14ac:dyDescent="0.25">
      <c r="B898" s="66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</row>
    <row r="899" spans="2:19" ht="15.75" customHeight="1" x14ac:dyDescent="0.25">
      <c r="B899" s="66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</row>
    <row r="900" spans="2:19" ht="15.75" customHeight="1" x14ac:dyDescent="0.25">
      <c r="B900" s="66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</row>
    <row r="901" spans="2:19" ht="15.75" customHeight="1" x14ac:dyDescent="0.25">
      <c r="B901" s="66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</row>
    <row r="902" spans="2:19" ht="15.75" customHeight="1" x14ac:dyDescent="0.25">
      <c r="B902" s="66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</row>
    <row r="903" spans="2:19" ht="15.75" customHeight="1" x14ac:dyDescent="0.25">
      <c r="B903" s="66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</row>
    <row r="904" spans="2:19" ht="15.75" customHeight="1" x14ac:dyDescent="0.25">
      <c r="B904" s="66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</row>
    <row r="905" spans="2:19" ht="15.75" customHeight="1" x14ac:dyDescent="0.25">
      <c r="B905" s="66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</row>
    <row r="906" spans="2:19" ht="15.75" customHeight="1" x14ac:dyDescent="0.25">
      <c r="B906" s="66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</row>
    <row r="907" spans="2:19" ht="15.75" customHeight="1" x14ac:dyDescent="0.25">
      <c r="B907" s="66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</row>
    <row r="908" spans="2:19" ht="15.75" customHeight="1" x14ac:dyDescent="0.25">
      <c r="B908" s="66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</row>
    <row r="909" spans="2:19" ht="15.75" customHeight="1" x14ac:dyDescent="0.25">
      <c r="B909" s="66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</row>
    <row r="910" spans="2:19" ht="15.75" customHeight="1" x14ac:dyDescent="0.25">
      <c r="B910" s="66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</row>
    <row r="911" spans="2:19" ht="15.75" customHeight="1" x14ac:dyDescent="0.25">
      <c r="B911" s="66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</row>
    <row r="912" spans="2:19" ht="15.75" customHeight="1" x14ac:dyDescent="0.25">
      <c r="B912" s="66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</row>
    <row r="913" spans="2:19" ht="15.75" customHeight="1" x14ac:dyDescent="0.25">
      <c r="B913" s="66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</row>
    <row r="914" spans="2:19" ht="15.75" customHeight="1" x14ac:dyDescent="0.25">
      <c r="B914" s="66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</row>
    <row r="915" spans="2:19" ht="15.75" customHeight="1" x14ac:dyDescent="0.25">
      <c r="B915" s="66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</row>
    <row r="916" spans="2:19" ht="15.75" customHeight="1" x14ac:dyDescent="0.25">
      <c r="B916" s="66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</row>
    <row r="917" spans="2:19" ht="15.75" customHeight="1" x14ac:dyDescent="0.25">
      <c r="B917" s="66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</row>
    <row r="918" spans="2:19" ht="15.75" customHeight="1" x14ac:dyDescent="0.25">
      <c r="B918" s="66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</row>
    <row r="919" spans="2:19" ht="15.75" customHeight="1" x14ac:dyDescent="0.25">
      <c r="B919" s="66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</row>
    <row r="920" spans="2:19" ht="15.75" customHeight="1" x14ac:dyDescent="0.25">
      <c r="B920" s="66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</row>
    <row r="921" spans="2:19" ht="15.75" customHeight="1" x14ac:dyDescent="0.25">
      <c r="B921" s="66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</row>
    <row r="922" spans="2:19" ht="15.75" customHeight="1" x14ac:dyDescent="0.25">
      <c r="B922" s="66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</row>
    <row r="923" spans="2:19" ht="15.75" customHeight="1" x14ac:dyDescent="0.25">
      <c r="B923" s="66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</row>
    <row r="924" spans="2:19" ht="15.75" customHeight="1" x14ac:dyDescent="0.25">
      <c r="B924" s="66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</row>
    <row r="925" spans="2:19" ht="15.75" customHeight="1" x14ac:dyDescent="0.25">
      <c r="B925" s="66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</row>
    <row r="926" spans="2:19" ht="15.75" customHeight="1" x14ac:dyDescent="0.25">
      <c r="B926" s="66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</row>
    <row r="927" spans="2:19" ht="15.75" customHeight="1" x14ac:dyDescent="0.25">
      <c r="B927" s="66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</row>
    <row r="928" spans="2:19" ht="15.75" customHeight="1" x14ac:dyDescent="0.25">
      <c r="B928" s="66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</row>
    <row r="929" spans="2:19" ht="15.75" customHeight="1" x14ac:dyDescent="0.25">
      <c r="B929" s="66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</row>
    <row r="930" spans="2:19" ht="15.75" customHeight="1" x14ac:dyDescent="0.25">
      <c r="B930" s="66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</row>
    <row r="931" spans="2:19" ht="15.75" customHeight="1" x14ac:dyDescent="0.25">
      <c r="B931" s="66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</row>
    <row r="932" spans="2:19" ht="15.75" customHeight="1" x14ac:dyDescent="0.25">
      <c r="B932" s="66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</row>
    <row r="933" spans="2:19" ht="15.75" customHeight="1" x14ac:dyDescent="0.25">
      <c r="B933" s="66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</row>
    <row r="934" spans="2:19" ht="15.75" customHeight="1" x14ac:dyDescent="0.25">
      <c r="B934" s="66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</row>
    <row r="935" spans="2:19" ht="15.75" customHeight="1" x14ac:dyDescent="0.25">
      <c r="B935" s="66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</row>
    <row r="936" spans="2:19" ht="15.75" customHeight="1" x14ac:dyDescent="0.25">
      <c r="B936" s="66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</row>
    <row r="937" spans="2:19" ht="15.75" customHeight="1" x14ac:dyDescent="0.25">
      <c r="B937" s="66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</row>
    <row r="938" spans="2:19" ht="15.75" customHeight="1" x14ac:dyDescent="0.25">
      <c r="B938" s="66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</row>
    <row r="939" spans="2:19" ht="15.75" customHeight="1" x14ac:dyDescent="0.25">
      <c r="B939" s="66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</row>
    <row r="940" spans="2:19" ht="15.75" customHeight="1" x14ac:dyDescent="0.25">
      <c r="B940" s="66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</row>
    <row r="941" spans="2:19" ht="15.75" customHeight="1" x14ac:dyDescent="0.25">
      <c r="B941" s="66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</row>
    <row r="942" spans="2:19" ht="15.75" customHeight="1" x14ac:dyDescent="0.25">
      <c r="B942" s="66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</row>
    <row r="943" spans="2:19" ht="15.75" customHeight="1" x14ac:dyDescent="0.25">
      <c r="B943" s="66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</row>
    <row r="944" spans="2:19" ht="15.75" customHeight="1" x14ac:dyDescent="0.25">
      <c r="B944" s="66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</row>
    <row r="945" spans="2:19" ht="15.75" customHeight="1" x14ac:dyDescent="0.25">
      <c r="B945" s="66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</row>
    <row r="946" spans="2:19" ht="15.75" customHeight="1" x14ac:dyDescent="0.25">
      <c r="B946" s="66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</row>
    <row r="947" spans="2:19" ht="15.75" customHeight="1" x14ac:dyDescent="0.25">
      <c r="B947" s="66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</row>
    <row r="948" spans="2:19" ht="15.75" customHeight="1" x14ac:dyDescent="0.25">
      <c r="B948" s="66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</row>
    <row r="949" spans="2:19" ht="15.75" customHeight="1" x14ac:dyDescent="0.25">
      <c r="B949" s="66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</row>
    <row r="950" spans="2:19" ht="15.75" customHeight="1" x14ac:dyDescent="0.25">
      <c r="B950" s="66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</row>
    <row r="951" spans="2:19" ht="15.75" customHeight="1" x14ac:dyDescent="0.25">
      <c r="B951" s="66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</row>
    <row r="952" spans="2:19" ht="15.75" customHeight="1" x14ac:dyDescent="0.25">
      <c r="B952" s="66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</row>
    <row r="953" spans="2:19" ht="15.75" customHeight="1" x14ac:dyDescent="0.25">
      <c r="B953" s="66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</row>
    <row r="954" spans="2:19" ht="15.75" customHeight="1" x14ac:dyDescent="0.25">
      <c r="B954" s="66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</row>
    <row r="955" spans="2:19" ht="15.75" customHeight="1" x14ac:dyDescent="0.25">
      <c r="B955" s="66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</row>
    <row r="956" spans="2:19" ht="15.75" customHeight="1" x14ac:dyDescent="0.25">
      <c r="B956" s="66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</row>
    <row r="957" spans="2:19" ht="15.75" customHeight="1" x14ac:dyDescent="0.25">
      <c r="B957" s="66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</row>
    <row r="958" spans="2:19" ht="15.75" customHeight="1" x14ac:dyDescent="0.25">
      <c r="B958" s="66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</row>
    <row r="959" spans="2:19" ht="15.75" customHeight="1" x14ac:dyDescent="0.25">
      <c r="B959" s="66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</row>
    <row r="960" spans="2:19" ht="15.75" customHeight="1" x14ac:dyDescent="0.25">
      <c r="B960" s="66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</row>
    <row r="961" spans="2:19" ht="15.75" customHeight="1" x14ac:dyDescent="0.25">
      <c r="B961" s="66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</row>
    <row r="962" spans="2:19" ht="15.75" customHeight="1" x14ac:dyDescent="0.25">
      <c r="B962" s="66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</row>
    <row r="963" spans="2:19" ht="15.75" customHeight="1" x14ac:dyDescent="0.25">
      <c r="B963" s="66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</row>
    <row r="964" spans="2:19" ht="15.75" customHeight="1" x14ac:dyDescent="0.25">
      <c r="B964" s="66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</row>
    <row r="965" spans="2:19" ht="15.75" customHeight="1" x14ac:dyDescent="0.25">
      <c r="B965" s="66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</row>
    <row r="966" spans="2:19" ht="15.75" customHeight="1" x14ac:dyDescent="0.25">
      <c r="B966" s="66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</row>
    <row r="967" spans="2:19" ht="15.75" customHeight="1" x14ac:dyDescent="0.25">
      <c r="B967" s="66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</row>
    <row r="968" spans="2:19" ht="15.75" customHeight="1" x14ac:dyDescent="0.25">
      <c r="B968" s="66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</row>
    <row r="969" spans="2:19" ht="15.75" customHeight="1" x14ac:dyDescent="0.25">
      <c r="B969" s="66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</row>
    <row r="970" spans="2:19" ht="15.75" customHeight="1" x14ac:dyDescent="0.25">
      <c r="B970" s="66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</row>
    <row r="971" spans="2:19" ht="15.75" customHeight="1" x14ac:dyDescent="0.25">
      <c r="B971" s="66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</row>
    <row r="972" spans="2:19" ht="15.75" customHeight="1" x14ac:dyDescent="0.25">
      <c r="B972" s="66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</row>
    <row r="973" spans="2:19" ht="15.75" customHeight="1" x14ac:dyDescent="0.25">
      <c r="B973" s="66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</row>
    <row r="974" spans="2:19" ht="15.75" customHeight="1" x14ac:dyDescent="0.25">
      <c r="B974" s="66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</row>
    <row r="975" spans="2:19" ht="15.75" customHeight="1" x14ac:dyDescent="0.25">
      <c r="B975" s="66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</row>
  </sheetData>
  <autoFilter ref="C149:P149"/>
  <mergeCells count="11">
    <mergeCell ref="A1:H1"/>
    <mergeCell ref="A3:H3"/>
    <mergeCell ref="A9:H9"/>
    <mergeCell ref="A10:A11"/>
    <mergeCell ref="B10:B11"/>
    <mergeCell ref="C10:P10"/>
    <mergeCell ref="B142:H142"/>
    <mergeCell ref="B143:H143"/>
    <mergeCell ref="E144:H144"/>
    <mergeCell ref="E145:H145"/>
    <mergeCell ref="A146:H146"/>
  </mergeCells>
  <pageMargins left="0.7" right="0.7" top="0.75" bottom="0.75" header="0" footer="0"/>
  <pageSetup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3"/>
  <sheetViews>
    <sheetView zoomScale="70" zoomScaleNormal="70" workbookViewId="0">
      <pane xSplit="2" ySplit="5" topLeftCell="C104" activePane="bottomRight" state="frozen"/>
      <selection pane="topRight" activeCell="C1" sqref="C1"/>
      <selection pane="bottomLeft" activeCell="A7" sqref="A7"/>
      <selection pane="bottomRight" activeCell="P6" sqref="C6:P130"/>
    </sheetView>
  </sheetViews>
  <sheetFormatPr baseColWidth="10" defaultRowHeight="15" x14ac:dyDescent="0.25"/>
  <cols>
    <col min="1" max="1" width="21" style="170" customWidth="1"/>
    <col min="2" max="2" width="12.6328125" style="197" bestFit="1" customWidth="1"/>
    <col min="3" max="3" width="18.08984375" style="169" customWidth="1"/>
    <col min="4" max="4" width="18.08984375" style="198" customWidth="1"/>
    <col min="5" max="16" width="18.08984375" style="169" customWidth="1"/>
    <col min="17" max="17" width="11.453125" style="169" customWidth="1"/>
    <col min="18" max="18" width="12.453125" style="169" bestFit="1" customWidth="1"/>
    <col min="19" max="19" width="10.90625" style="169"/>
    <col min="20" max="20" width="14.81640625" style="169" bestFit="1" customWidth="1"/>
    <col min="21" max="16384" width="10.90625" style="170"/>
  </cols>
  <sheetData>
    <row r="1" spans="1:20" ht="15.6" x14ac:dyDescent="0.25">
      <c r="A1" s="171" t="s">
        <v>165</v>
      </c>
      <c r="B1" s="172"/>
      <c r="C1" s="173"/>
      <c r="D1" s="173"/>
      <c r="E1" s="173"/>
    </row>
    <row r="2" spans="1:20" ht="21" x14ac:dyDescent="0.25">
      <c r="A2" s="248" t="s">
        <v>2</v>
      </c>
      <c r="B2" s="248"/>
      <c r="C2" s="248"/>
      <c r="D2" s="248"/>
      <c r="E2" s="248"/>
      <c r="F2" s="248"/>
      <c r="G2" s="248"/>
      <c r="H2" s="248"/>
    </row>
    <row r="3" spans="1:20" ht="15.6" x14ac:dyDescent="0.25">
      <c r="A3" s="249" t="s">
        <v>3</v>
      </c>
      <c r="B3" s="249"/>
      <c r="C3" s="249"/>
      <c r="D3" s="249"/>
      <c r="E3" s="249"/>
      <c r="F3" s="249"/>
      <c r="G3" s="249"/>
      <c r="H3" s="249"/>
    </row>
    <row r="4" spans="1:20" ht="15.75" customHeight="1" x14ac:dyDescent="0.3">
      <c r="A4" s="250" t="s">
        <v>4</v>
      </c>
      <c r="B4" s="250" t="s">
        <v>5</v>
      </c>
      <c r="C4" s="251" t="s">
        <v>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174"/>
      <c r="R4" s="175"/>
      <c r="S4" s="175"/>
      <c r="T4" s="175"/>
    </row>
    <row r="5" spans="1:20" ht="88.8" customHeight="1" x14ac:dyDescent="0.25">
      <c r="A5" s="250"/>
      <c r="B5" s="250"/>
      <c r="C5" s="176" t="s">
        <v>7</v>
      </c>
      <c r="D5" s="177" t="s">
        <v>8</v>
      </c>
      <c r="E5" s="176" t="s">
        <v>9</v>
      </c>
      <c r="F5" s="176" t="s">
        <v>10</v>
      </c>
      <c r="G5" s="178" t="s">
        <v>11</v>
      </c>
      <c r="H5" s="178" t="s">
        <v>12</v>
      </c>
      <c r="I5" s="176" t="s">
        <v>13</v>
      </c>
      <c r="J5" s="176" t="s">
        <v>14</v>
      </c>
      <c r="K5" s="176" t="s">
        <v>15</v>
      </c>
      <c r="L5" s="176" t="s">
        <v>16</v>
      </c>
      <c r="M5" s="176" t="s">
        <v>17</v>
      </c>
      <c r="N5" s="176" t="s">
        <v>18</v>
      </c>
      <c r="O5" s="176" t="s">
        <v>19</v>
      </c>
      <c r="P5" s="176" t="s">
        <v>20</v>
      </c>
      <c r="Q5" s="176" t="s">
        <v>222</v>
      </c>
      <c r="R5" s="179" t="s">
        <v>21</v>
      </c>
      <c r="S5" s="176" t="s">
        <v>22</v>
      </c>
      <c r="T5" s="176" t="s">
        <v>23</v>
      </c>
    </row>
    <row r="6" spans="1:20" ht="15.75" customHeight="1" x14ac:dyDescent="0.25">
      <c r="A6" s="180" t="s">
        <v>24</v>
      </c>
      <c r="B6" s="181">
        <v>1</v>
      </c>
      <c r="C6" s="182">
        <v>980000</v>
      </c>
      <c r="D6" s="182">
        <v>400000</v>
      </c>
      <c r="E6" s="182">
        <v>500000</v>
      </c>
      <c r="F6" s="182">
        <v>72000</v>
      </c>
      <c r="G6" s="182">
        <v>46000</v>
      </c>
      <c r="H6" s="182">
        <v>119000</v>
      </c>
      <c r="I6" s="182">
        <v>300000</v>
      </c>
      <c r="J6" s="182">
        <v>116000</v>
      </c>
      <c r="K6" s="182">
        <v>160000</v>
      </c>
      <c r="L6" s="182">
        <v>200000</v>
      </c>
      <c r="M6" s="182">
        <v>5900000</v>
      </c>
      <c r="N6" s="182">
        <v>160000</v>
      </c>
      <c r="O6" s="182">
        <v>160000</v>
      </c>
      <c r="P6" s="182">
        <v>160000</v>
      </c>
      <c r="Q6" s="182">
        <v>1500000</v>
      </c>
      <c r="R6" s="183">
        <f t="shared" ref="R6:R69" si="0">SUM(C6:P6)</f>
        <v>9273000</v>
      </c>
      <c r="S6" s="183">
        <f>R6*19%</f>
        <v>1761870</v>
      </c>
      <c r="T6" s="183">
        <f>R6+S6</f>
        <v>11034870</v>
      </c>
    </row>
    <row r="7" spans="1:20" x14ac:dyDescent="0.25">
      <c r="A7" s="180" t="s">
        <v>25</v>
      </c>
      <c r="B7" s="181">
        <v>1</v>
      </c>
      <c r="C7" s="182">
        <v>980000</v>
      </c>
      <c r="D7" s="182">
        <v>400000</v>
      </c>
      <c r="E7" s="182">
        <v>500000</v>
      </c>
      <c r="F7" s="182">
        <v>72000</v>
      </c>
      <c r="G7" s="182">
        <v>46000</v>
      </c>
      <c r="H7" s="182">
        <v>119000</v>
      </c>
      <c r="I7" s="182">
        <v>300000</v>
      </c>
      <c r="J7" s="182">
        <v>116000</v>
      </c>
      <c r="K7" s="182">
        <v>160000</v>
      </c>
      <c r="L7" s="182">
        <v>200000</v>
      </c>
      <c r="M7" s="182">
        <v>5900000</v>
      </c>
      <c r="N7" s="182">
        <v>160000</v>
      </c>
      <c r="O7" s="182">
        <v>160000</v>
      </c>
      <c r="P7" s="182">
        <v>160000</v>
      </c>
      <c r="Q7" s="182">
        <v>1500000</v>
      </c>
      <c r="R7" s="183">
        <f t="shared" si="0"/>
        <v>9273000</v>
      </c>
      <c r="S7" s="183">
        <f t="shared" ref="S7:S70" si="1">R7*19%</f>
        <v>1761870</v>
      </c>
      <c r="T7" s="183">
        <f t="shared" ref="T7:T70" si="2">R7+S7</f>
        <v>11034870</v>
      </c>
    </row>
    <row r="8" spans="1:20" ht="15.75" customHeight="1" x14ac:dyDescent="0.25">
      <c r="A8" s="180" t="s">
        <v>26</v>
      </c>
      <c r="B8" s="181">
        <v>1</v>
      </c>
      <c r="C8" s="182">
        <v>980000</v>
      </c>
      <c r="D8" s="182">
        <v>400000</v>
      </c>
      <c r="E8" s="182">
        <v>500000</v>
      </c>
      <c r="F8" s="182">
        <v>72000</v>
      </c>
      <c r="G8" s="182">
        <v>46000</v>
      </c>
      <c r="H8" s="182">
        <v>119000</v>
      </c>
      <c r="I8" s="182">
        <v>300000</v>
      </c>
      <c r="J8" s="182">
        <v>116000</v>
      </c>
      <c r="K8" s="182">
        <v>160000</v>
      </c>
      <c r="L8" s="182">
        <v>200000</v>
      </c>
      <c r="M8" s="182">
        <v>5900000</v>
      </c>
      <c r="N8" s="182">
        <v>160000</v>
      </c>
      <c r="O8" s="182">
        <v>160000</v>
      </c>
      <c r="P8" s="182">
        <v>160000</v>
      </c>
      <c r="Q8" s="182">
        <v>1500000</v>
      </c>
      <c r="R8" s="183">
        <f t="shared" si="0"/>
        <v>9273000</v>
      </c>
      <c r="S8" s="183">
        <f t="shared" si="1"/>
        <v>1761870</v>
      </c>
      <c r="T8" s="183">
        <f t="shared" si="2"/>
        <v>11034870</v>
      </c>
    </row>
    <row r="9" spans="1:20" x14ac:dyDescent="0.25">
      <c r="A9" s="180" t="s">
        <v>27</v>
      </c>
      <c r="B9" s="181">
        <v>1</v>
      </c>
      <c r="C9" s="182">
        <v>980000</v>
      </c>
      <c r="D9" s="182">
        <v>400000</v>
      </c>
      <c r="E9" s="182">
        <v>500000</v>
      </c>
      <c r="F9" s="182">
        <v>72000</v>
      </c>
      <c r="G9" s="182">
        <v>46000</v>
      </c>
      <c r="H9" s="182">
        <v>119000</v>
      </c>
      <c r="I9" s="182">
        <v>300000</v>
      </c>
      <c r="J9" s="182">
        <v>116000</v>
      </c>
      <c r="K9" s="182">
        <v>160000</v>
      </c>
      <c r="L9" s="182">
        <v>200000</v>
      </c>
      <c r="M9" s="182">
        <v>5900000</v>
      </c>
      <c r="N9" s="182">
        <v>160000</v>
      </c>
      <c r="O9" s="182">
        <v>160000</v>
      </c>
      <c r="P9" s="182">
        <v>160000</v>
      </c>
      <c r="Q9" s="182">
        <v>1500000</v>
      </c>
      <c r="R9" s="183">
        <f t="shared" si="0"/>
        <v>9273000</v>
      </c>
      <c r="S9" s="183">
        <f t="shared" si="1"/>
        <v>1761870</v>
      </c>
      <c r="T9" s="183">
        <f t="shared" si="2"/>
        <v>11034870</v>
      </c>
    </row>
    <row r="10" spans="1:20" ht="15.75" customHeight="1" x14ac:dyDescent="0.25">
      <c r="A10" s="180" t="s">
        <v>28</v>
      </c>
      <c r="B10" s="181">
        <v>1</v>
      </c>
      <c r="C10" s="182">
        <v>980000</v>
      </c>
      <c r="D10" s="182">
        <v>400000</v>
      </c>
      <c r="E10" s="182">
        <v>500000</v>
      </c>
      <c r="F10" s="182">
        <v>72000</v>
      </c>
      <c r="G10" s="182">
        <v>46000</v>
      </c>
      <c r="H10" s="182">
        <v>119000</v>
      </c>
      <c r="I10" s="182">
        <v>300000</v>
      </c>
      <c r="J10" s="182">
        <v>116000</v>
      </c>
      <c r="K10" s="182">
        <v>160000</v>
      </c>
      <c r="L10" s="182">
        <v>200000</v>
      </c>
      <c r="M10" s="182">
        <v>5900000</v>
      </c>
      <c r="N10" s="182">
        <v>160000</v>
      </c>
      <c r="O10" s="182">
        <v>160000</v>
      </c>
      <c r="P10" s="182">
        <v>160000</v>
      </c>
      <c r="Q10" s="182">
        <v>1500000</v>
      </c>
      <c r="R10" s="183">
        <f t="shared" si="0"/>
        <v>9273000</v>
      </c>
      <c r="S10" s="183">
        <f t="shared" si="1"/>
        <v>1761870</v>
      </c>
      <c r="T10" s="183">
        <f t="shared" si="2"/>
        <v>11034870</v>
      </c>
    </row>
    <row r="11" spans="1:20" x14ac:dyDescent="0.25">
      <c r="A11" s="180" t="s">
        <v>29</v>
      </c>
      <c r="B11" s="181">
        <v>1</v>
      </c>
      <c r="C11" s="182">
        <v>980000</v>
      </c>
      <c r="D11" s="182">
        <v>400000</v>
      </c>
      <c r="E11" s="182">
        <v>500000</v>
      </c>
      <c r="F11" s="182">
        <v>72000</v>
      </c>
      <c r="G11" s="182">
        <v>46000</v>
      </c>
      <c r="H11" s="182">
        <v>119000</v>
      </c>
      <c r="I11" s="182">
        <v>300000</v>
      </c>
      <c r="J11" s="182">
        <v>116000</v>
      </c>
      <c r="K11" s="182">
        <v>160000</v>
      </c>
      <c r="L11" s="182">
        <v>200000</v>
      </c>
      <c r="M11" s="182">
        <v>5900000</v>
      </c>
      <c r="N11" s="182">
        <v>160000</v>
      </c>
      <c r="O11" s="182">
        <v>160000</v>
      </c>
      <c r="P11" s="182">
        <v>160000</v>
      </c>
      <c r="Q11" s="182">
        <v>1500000</v>
      </c>
      <c r="R11" s="183">
        <f t="shared" si="0"/>
        <v>9273000</v>
      </c>
      <c r="S11" s="183">
        <f t="shared" si="1"/>
        <v>1761870</v>
      </c>
      <c r="T11" s="183">
        <f t="shared" si="2"/>
        <v>11034870</v>
      </c>
    </row>
    <row r="12" spans="1:20" ht="15.75" customHeight="1" x14ac:dyDescent="0.25">
      <c r="A12" s="180" t="s">
        <v>30</v>
      </c>
      <c r="B12" s="181">
        <v>1</v>
      </c>
      <c r="C12" s="182">
        <v>980000</v>
      </c>
      <c r="D12" s="182">
        <v>400000</v>
      </c>
      <c r="E12" s="182">
        <v>500000</v>
      </c>
      <c r="F12" s="182">
        <v>72000</v>
      </c>
      <c r="G12" s="182">
        <v>46000</v>
      </c>
      <c r="H12" s="182">
        <v>119000</v>
      </c>
      <c r="I12" s="182">
        <v>300000</v>
      </c>
      <c r="J12" s="182">
        <v>116000</v>
      </c>
      <c r="K12" s="182">
        <v>160000</v>
      </c>
      <c r="L12" s="182">
        <v>200000</v>
      </c>
      <c r="M12" s="182">
        <v>5900000</v>
      </c>
      <c r="N12" s="182">
        <v>160000</v>
      </c>
      <c r="O12" s="182">
        <v>160000</v>
      </c>
      <c r="P12" s="182">
        <v>160000</v>
      </c>
      <c r="Q12" s="182">
        <v>1500000</v>
      </c>
      <c r="R12" s="183">
        <f t="shared" si="0"/>
        <v>9273000</v>
      </c>
      <c r="S12" s="183">
        <f t="shared" si="1"/>
        <v>1761870</v>
      </c>
      <c r="T12" s="183">
        <f t="shared" si="2"/>
        <v>11034870</v>
      </c>
    </row>
    <row r="13" spans="1:20" ht="15.75" customHeight="1" x14ac:dyDescent="0.25">
      <c r="A13" s="180" t="s">
        <v>31</v>
      </c>
      <c r="B13" s="181">
        <v>1</v>
      </c>
      <c r="C13" s="182">
        <v>980000</v>
      </c>
      <c r="D13" s="182">
        <v>400000</v>
      </c>
      <c r="E13" s="182">
        <v>500000</v>
      </c>
      <c r="F13" s="182">
        <v>72000</v>
      </c>
      <c r="G13" s="182">
        <v>46000</v>
      </c>
      <c r="H13" s="182">
        <v>119000</v>
      </c>
      <c r="I13" s="182">
        <v>300000</v>
      </c>
      <c r="J13" s="182">
        <v>116000</v>
      </c>
      <c r="K13" s="182">
        <v>160000</v>
      </c>
      <c r="L13" s="182">
        <v>200000</v>
      </c>
      <c r="M13" s="182">
        <v>5900000</v>
      </c>
      <c r="N13" s="182">
        <v>160000</v>
      </c>
      <c r="O13" s="182">
        <v>160000</v>
      </c>
      <c r="P13" s="182">
        <v>160000</v>
      </c>
      <c r="Q13" s="182">
        <v>1500000</v>
      </c>
      <c r="R13" s="183">
        <f t="shared" si="0"/>
        <v>9273000</v>
      </c>
      <c r="S13" s="183">
        <f t="shared" si="1"/>
        <v>1761870</v>
      </c>
      <c r="T13" s="183">
        <f t="shared" si="2"/>
        <v>11034870</v>
      </c>
    </row>
    <row r="14" spans="1:20" ht="15.75" customHeight="1" x14ac:dyDescent="0.25">
      <c r="A14" s="180" t="s">
        <v>32</v>
      </c>
      <c r="B14" s="181">
        <v>1</v>
      </c>
      <c r="C14" s="182">
        <v>980000</v>
      </c>
      <c r="D14" s="182">
        <v>400000</v>
      </c>
      <c r="E14" s="182">
        <v>500000</v>
      </c>
      <c r="F14" s="182">
        <v>72000</v>
      </c>
      <c r="G14" s="182">
        <v>46000</v>
      </c>
      <c r="H14" s="182">
        <v>119000</v>
      </c>
      <c r="I14" s="182">
        <v>300000</v>
      </c>
      <c r="J14" s="182">
        <v>116000</v>
      </c>
      <c r="K14" s="182">
        <v>160000</v>
      </c>
      <c r="L14" s="182">
        <v>200000</v>
      </c>
      <c r="M14" s="182">
        <v>5900000</v>
      </c>
      <c r="N14" s="182">
        <v>160000</v>
      </c>
      <c r="O14" s="182">
        <v>160000</v>
      </c>
      <c r="P14" s="182">
        <v>160000</v>
      </c>
      <c r="Q14" s="182">
        <v>1500000</v>
      </c>
      <c r="R14" s="183">
        <f t="shared" si="0"/>
        <v>9273000</v>
      </c>
      <c r="S14" s="183">
        <f t="shared" si="1"/>
        <v>1761870</v>
      </c>
      <c r="T14" s="183">
        <f t="shared" si="2"/>
        <v>11034870</v>
      </c>
    </row>
    <row r="15" spans="1:20" x14ac:dyDescent="0.25">
      <c r="A15" s="180" t="s">
        <v>33</v>
      </c>
      <c r="B15" s="181">
        <v>1</v>
      </c>
      <c r="C15" s="182">
        <v>980000</v>
      </c>
      <c r="D15" s="182">
        <v>400000</v>
      </c>
      <c r="E15" s="182">
        <v>500000</v>
      </c>
      <c r="F15" s="182">
        <v>72000</v>
      </c>
      <c r="G15" s="182">
        <v>46000</v>
      </c>
      <c r="H15" s="182">
        <v>119000</v>
      </c>
      <c r="I15" s="182">
        <v>300000</v>
      </c>
      <c r="J15" s="182">
        <v>116000</v>
      </c>
      <c r="K15" s="182">
        <v>160000</v>
      </c>
      <c r="L15" s="182">
        <v>200000</v>
      </c>
      <c r="M15" s="182">
        <v>5900000</v>
      </c>
      <c r="N15" s="182">
        <v>160000</v>
      </c>
      <c r="O15" s="182">
        <v>160000</v>
      </c>
      <c r="P15" s="182">
        <v>160000</v>
      </c>
      <c r="Q15" s="182">
        <v>1500000</v>
      </c>
      <c r="R15" s="183">
        <f t="shared" si="0"/>
        <v>9273000</v>
      </c>
      <c r="S15" s="183">
        <f t="shared" si="1"/>
        <v>1761870</v>
      </c>
      <c r="T15" s="183">
        <f t="shared" si="2"/>
        <v>11034870</v>
      </c>
    </row>
    <row r="16" spans="1:20" ht="15.75" customHeight="1" x14ac:dyDescent="0.25">
      <c r="A16" s="180" t="s">
        <v>34</v>
      </c>
      <c r="B16" s="181">
        <v>1</v>
      </c>
      <c r="C16" s="182">
        <v>980000</v>
      </c>
      <c r="D16" s="182">
        <v>400000</v>
      </c>
      <c r="E16" s="182">
        <v>500000</v>
      </c>
      <c r="F16" s="182">
        <v>72000</v>
      </c>
      <c r="G16" s="182">
        <v>46000</v>
      </c>
      <c r="H16" s="182">
        <v>119000</v>
      </c>
      <c r="I16" s="182">
        <v>300000</v>
      </c>
      <c r="J16" s="182">
        <v>116000</v>
      </c>
      <c r="K16" s="182">
        <v>160000</v>
      </c>
      <c r="L16" s="182">
        <v>200000</v>
      </c>
      <c r="M16" s="182">
        <v>5900000</v>
      </c>
      <c r="N16" s="182">
        <v>160000</v>
      </c>
      <c r="O16" s="182">
        <v>160000</v>
      </c>
      <c r="P16" s="182">
        <v>160000</v>
      </c>
      <c r="Q16" s="182">
        <v>1500000</v>
      </c>
      <c r="R16" s="183">
        <f t="shared" si="0"/>
        <v>9273000</v>
      </c>
      <c r="S16" s="183">
        <f t="shared" si="1"/>
        <v>1761870</v>
      </c>
      <c r="T16" s="183">
        <f t="shared" si="2"/>
        <v>11034870</v>
      </c>
    </row>
    <row r="17" spans="1:20" ht="15.75" customHeight="1" x14ac:dyDescent="0.25">
      <c r="A17" s="180" t="s">
        <v>35</v>
      </c>
      <c r="B17" s="181">
        <v>1</v>
      </c>
      <c r="C17" s="182">
        <v>980000</v>
      </c>
      <c r="D17" s="182">
        <v>400000</v>
      </c>
      <c r="E17" s="182">
        <v>500000</v>
      </c>
      <c r="F17" s="182">
        <v>72000</v>
      </c>
      <c r="G17" s="182">
        <v>46000</v>
      </c>
      <c r="H17" s="182">
        <v>119000</v>
      </c>
      <c r="I17" s="182">
        <v>300000</v>
      </c>
      <c r="J17" s="182">
        <v>116000</v>
      </c>
      <c r="K17" s="182">
        <v>160000</v>
      </c>
      <c r="L17" s="182">
        <v>200000</v>
      </c>
      <c r="M17" s="182">
        <v>5900000</v>
      </c>
      <c r="N17" s="182">
        <v>160000</v>
      </c>
      <c r="O17" s="182">
        <v>160000</v>
      </c>
      <c r="P17" s="182">
        <v>160000</v>
      </c>
      <c r="Q17" s="182">
        <v>1500000</v>
      </c>
      <c r="R17" s="183">
        <f t="shared" si="0"/>
        <v>9273000</v>
      </c>
      <c r="S17" s="183">
        <f t="shared" si="1"/>
        <v>1761870</v>
      </c>
      <c r="T17" s="183">
        <f t="shared" si="2"/>
        <v>11034870</v>
      </c>
    </row>
    <row r="18" spans="1:20" ht="15.75" customHeight="1" x14ac:dyDescent="0.25">
      <c r="A18" s="180" t="s">
        <v>36</v>
      </c>
      <c r="B18" s="181">
        <v>1</v>
      </c>
      <c r="C18" s="182">
        <v>980000</v>
      </c>
      <c r="D18" s="182">
        <v>400000</v>
      </c>
      <c r="E18" s="182">
        <v>500000</v>
      </c>
      <c r="F18" s="182">
        <v>72000</v>
      </c>
      <c r="G18" s="182">
        <v>46000</v>
      </c>
      <c r="H18" s="182">
        <v>119000</v>
      </c>
      <c r="I18" s="182">
        <v>300000</v>
      </c>
      <c r="J18" s="182">
        <v>116000</v>
      </c>
      <c r="K18" s="182">
        <v>160000</v>
      </c>
      <c r="L18" s="182">
        <v>200000</v>
      </c>
      <c r="M18" s="182">
        <v>5900000</v>
      </c>
      <c r="N18" s="182">
        <v>160000</v>
      </c>
      <c r="O18" s="182">
        <v>160000</v>
      </c>
      <c r="P18" s="182">
        <v>160000</v>
      </c>
      <c r="Q18" s="182">
        <v>1500000</v>
      </c>
      <c r="R18" s="183">
        <f t="shared" si="0"/>
        <v>9273000</v>
      </c>
      <c r="S18" s="183">
        <f t="shared" si="1"/>
        <v>1761870</v>
      </c>
      <c r="T18" s="183">
        <f t="shared" si="2"/>
        <v>11034870</v>
      </c>
    </row>
    <row r="19" spans="1:20" ht="15.75" customHeight="1" x14ac:dyDescent="0.25">
      <c r="A19" s="180" t="s">
        <v>37</v>
      </c>
      <c r="B19" s="181">
        <v>1</v>
      </c>
      <c r="C19" s="182">
        <v>980000</v>
      </c>
      <c r="D19" s="182">
        <v>400000</v>
      </c>
      <c r="E19" s="182">
        <v>500000</v>
      </c>
      <c r="F19" s="182">
        <v>72000</v>
      </c>
      <c r="G19" s="182">
        <v>46000</v>
      </c>
      <c r="H19" s="182">
        <v>119000</v>
      </c>
      <c r="I19" s="182">
        <v>300000</v>
      </c>
      <c r="J19" s="182">
        <v>116000</v>
      </c>
      <c r="K19" s="182">
        <v>160000</v>
      </c>
      <c r="L19" s="182">
        <v>200000</v>
      </c>
      <c r="M19" s="182">
        <v>5900000</v>
      </c>
      <c r="N19" s="182">
        <v>160000</v>
      </c>
      <c r="O19" s="182">
        <v>160000</v>
      </c>
      <c r="P19" s="182">
        <v>160000</v>
      </c>
      <c r="Q19" s="182">
        <v>1500000</v>
      </c>
      <c r="R19" s="183">
        <f t="shared" si="0"/>
        <v>9273000</v>
      </c>
      <c r="S19" s="183">
        <f t="shared" si="1"/>
        <v>1761870</v>
      </c>
      <c r="T19" s="183">
        <f t="shared" si="2"/>
        <v>11034870</v>
      </c>
    </row>
    <row r="20" spans="1:20" ht="15.75" customHeight="1" x14ac:dyDescent="0.25">
      <c r="A20" s="180" t="s">
        <v>38</v>
      </c>
      <c r="B20" s="181">
        <v>1</v>
      </c>
      <c r="C20" s="182">
        <v>980000</v>
      </c>
      <c r="D20" s="182">
        <v>400000</v>
      </c>
      <c r="E20" s="182">
        <v>500000</v>
      </c>
      <c r="F20" s="182">
        <v>72000</v>
      </c>
      <c r="G20" s="182">
        <v>46000</v>
      </c>
      <c r="H20" s="182">
        <v>119000</v>
      </c>
      <c r="I20" s="182">
        <v>300000</v>
      </c>
      <c r="J20" s="182">
        <v>116000</v>
      </c>
      <c r="K20" s="182">
        <v>160000</v>
      </c>
      <c r="L20" s="182">
        <v>200000</v>
      </c>
      <c r="M20" s="182">
        <v>5900000</v>
      </c>
      <c r="N20" s="182">
        <v>160000</v>
      </c>
      <c r="O20" s="182">
        <v>160000</v>
      </c>
      <c r="P20" s="182">
        <v>160000</v>
      </c>
      <c r="Q20" s="182">
        <v>1500000</v>
      </c>
      <c r="R20" s="183">
        <f t="shared" si="0"/>
        <v>9273000</v>
      </c>
      <c r="S20" s="183">
        <f t="shared" si="1"/>
        <v>1761870</v>
      </c>
      <c r="T20" s="183">
        <f t="shared" si="2"/>
        <v>11034870</v>
      </c>
    </row>
    <row r="21" spans="1:20" x14ac:dyDescent="0.25">
      <c r="A21" s="180" t="s">
        <v>39</v>
      </c>
      <c r="B21" s="181">
        <v>1</v>
      </c>
      <c r="C21" s="182">
        <v>980000</v>
      </c>
      <c r="D21" s="182">
        <v>400000</v>
      </c>
      <c r="E21" s="182">
        <v>500000</v>
      </c>
      <c r="F21" s="182">
        <v>72000</v>
      </c>
      <c r="G21" s="182">
        <v>46000</v>
      </c>
      <c r="H21" s="182">
        <v>119000</v>
      </c>
      <c r="I21" s="182">
        <v>300000</v>
      </c>
      <c r="J21" s="182">
        <v>116000</v>
      </c>
      <c r="K21" s="182">
        <v>160000</v>
      </c>
      <c r="L21" s="182">
        <v>200000</v>
      </c>
      <c r="M21" s="182">
        <v>5900000</v>
      </c>
      <c r="N21" s="182">
        <v>160000</v>
      </c>
      <c r="O21" s="182">
        <v>160000</v>
      </c>
      <c r="P21" s="182">
        <v>160000</v>
      </c>
      <c r="Q21" s="182">
        <v>1500000</v>
      </c>
      <c r="R21" s="183">
        <f t="shared" si="0"/>
        <v>9273000</v>
      </c>
      <c r="S21" s="183">
        <f t="shared" si="1"/>
        <v>1761870</v>
      </c>
      <c r="T21" s="183">
        <f t="shared" si="2"/>
        <v>11034870</v>
      </c>
    </row>
    <row r="22" spans="1:20" ht="15.75" customHeight="1" x14ac:dyDescent="0.25">
      <c r="A22" s="180" t="s">
        <v>40</v>
      </c>
      <c r="B22" s="181">
        <v>1</v>
      </c>
      <c r="C22" s="182">
        <v>980000</v>
      </c>
      <c r="D22" s="182">
        <v>400000</v>
      </c>
      <c r="E22" s="182">
        <v>500000</v>
      </c>
      <c r="F22" s="182">
        <v>72000</v>
      </c>
      <c r="G22" s="182">
        <v>46000</v>
      </c>
      <c r="H22" s="182">
        <v>119000</v>
      </c>
      <c r="I22" s="182">
        <v>300000</v>
      </c>
      <c r="J22" s="182">
        <v>116000</v>
      </c>
      <c r="K22" s="182">
        <v>160000</v>
      </c>
      <c r="L22" s="182">
        <v>200000</v>
      </c>
      <c r="M22" s="182">
        <v>5900000</v>
      </c>
      <c r="N22" s="182">
        <v>160000</v>
      </c>
      <c r="O22" s="182">
        <v>160000</v>
      </c>
      <c r="P22" s="182">
        <v>160000</v>
      </c>
      <c r="Q22" s="182">
        <v>1500000</v>
      </c>
      <c r="R22" s="183">
        <f t="shared" si="0"/>
        <v>9273000</v>
      </c>
      <c r="S22" s="183">
        <f t="shared" si="1"/>
        <v>1761870</v>
      </c>
      <c r="T22" s="183">
        <f t="shared" si="2"/>
        <v>11034870</v>
      </c>
    </row>
    <row r="23" spans="1:20" x14ac:dyDescent="0.25">
      <c r="A23" s="180" t="s">
        <v>41</v>
      </c>
      <c r="B23" s="181">
        <v>1</v>
      </c>
      <c r="C23" s="182">
        <v>980000</v>
      </c>
      <c r="D23" s="182">
        <v>400000</v>
      </c>
      <c r="E23" s="182">
        <v>500000</v>
      </c>
      <c r="F23" s="182">
        <v>72000</v>
      </c>
      <c r="G23" s="182">
        <v>46000</v>
      </c>
      <c r="H23" s="182">
        <v>119000</v>
      </c>
      <c r="I23" s="182">
        <v>300000</v>
      </c>
      <c r="J23" s="182">
        <v>116000</v>
      </c>
      <c r="K23" s="182">
        <v>160000</v>
      </c>
      <c r="L23" s="182">
        <v>200000</v>
      </c>
      <c r="M23" s="182">
        <v>5900000</v>
      </c>
      <c r="N23" s="182">
        <v>160000</v>
      </c>
      <c r="O23" s="182">
        <v>160000</v>
      </c>
      <c r="P23" s="182">
        <v>160000</v>
      </c>
      <c r="Q23" s="182">
        <v>1500000</v>
      </c>
      <c r="R23" s="183">
        <f t="shared" si="0"/>
        <v>9273000</v>
      </c>
      <c r="S23" s="183">
        <f t="shared" si="1"/>
        <v>1761870</v>
      </c>
      <c r="T23" s="183">
        <f t="shared" si="2"/>
        <v>11034870</v>
      </c>
    </row>
    <row r="24" spans="1:20" x14ac:dyDescent="0.25">
      <c r="A24" s="180" t="s">
        <v>42</v>
      </c>
      <c r="B24" s="181">
        <v>1</v>
      </c>
      <c r="C24" s="182">
        <v>980000</v>
      </c>
      <c r="D24" s="182">
        <v>400000</v>
      </c>
      <c r="E24" s="182">
        <v>500000</v>
      </c>
      <c r="F24" s="182">
        <v>72000</v>
      </c>
      <c r="G24" s="182">
        <v>46000</v>
      </c>
      <c r="H24" s="182">
        <v>119000</v>
      </c>
      <c r="I24" s="182">
        <v>300000</v>
      </c>
      <c r="J24" s="182">
        <v>116000</v>
      </c>
      <c r="K24" s="182">
        <v>160000</v>
      </c>
      <c r="L24" s="182">
        <v>200000</v>
      </c>
      <c r="M24" s="182">
        <v>5900000</v>
      </c>
      <c r="N24" s="182">
        <v>160000</v>
      </c>
      <c r="O24" s="182">
        <v>160000</v>
      </c>
      <c r="P24" s="182">
        <v>160000</v>
      </c>
      <c r="Q24" s="182">
        <v>1500000</v>
      </c>
      <c r="R24" s="183">
        <f t="shared" si="0"/>
        <v>9273000</v>
      </c>
      <c r="S24" s="183">
        <f t="shared" si="1"/>
        <v>1761870</v>
      </c>
      <c r="T24" s="183">
        <f t="shared" si="2"/>
        <v>11034870</v>
      </c>
    </row>
    <row r="25" spans="1:20" x14ac:dyDescent="0.25">
      <c r="A25" s="180" t="s">
        <v>43</v>
      </c>
      <c r="B25" s="181">
        <v>1</v>
      </c>
      <c r="C25" s="182">
        <v>980000</v>
      </c>
      <c r="D25" s="182">
        <v>400000</v>
      </c>
      <c r="E25" s="182">
        <v>500000</v>
      </c>
      <c r="F25" s="182">
        <v>72000</v>
      </c>
      <c r="G25" s="182">
        <v>46000</v>
      </c>
      <c r="H25" s="182">
        <v>119000</v>
      </c>
      <c r="I25" s="182">
        <v>300000</v>
      </c>
      <c r="J25" s="182">
        <v>116000</v>
      </c>
      <c r="K25" s="182">
        <v>160000</v>
      </c>
      <c r="L25" s="182">
        <v>200000</v>
      </c>
      <c r="M25" s="182">
        <v>5900000</v>
      </c>
      <c r="N25" s="182">
        <v>160000</v>
      </c>
      <c r="O25" s="182">
        <v>160000</v>
      </c>
      <c r="P25" s="182">
        <v>160000</v>
      </c>
      <c r="Q25" s="182">
        <v>1500000</v>
      </c>
      <c r="R25" s="183">
        <f t="shared" si="0"/>
        <v>9273000</v>
      </c>
      <c r="S25" s="183">
        <f t="shared" si="1"/>
        <v>1761870</v>
      </c>
      <c r="T25" s="183">
        <f t="shared" si="2"/>
        <v>11034870</v>
      </c>
    </row>
    <row r="26" spans="1:20" x14ac:dyDescent="0.25">
      <c r="A26" s="180" t="s">
        <v>44</v>
      </c>
      <c r="B26" s="181">
        <v>1</v>
      </c>
      <c r="C26" s="182">
        <v>980000</v>
      </c>
      <c r="D26" s="182">
        <v>400000</v>
      </c>
      <c r="E26" s="182">
        <v>500000</v>
      </c>
      <c r="F26" s="182">
        <v>72000</v>
      </c>
      <c r="G26" s="182">
        <v>46000</v>
      </c>
      <c r="H26" s="182">
        <v>119000</v>
      </c>
      <c r="I26" s="182">
        <v>300000</v>
      </c>
      <c r="J26" s="182">
        <v>116000</v>
      </c>
      <c r="K26" s="182">
        <v>160000</v>
      </c>
      <c r="L26" s="182">
        <v>200000</v>
      </c>
      <c r="M26" s="182">
        <v>5900000</v>
      </c>
      <c r="N26" s="182">
        <v>160000</v>
      </c>
      <c r="O26" s="182">
        <v>160000</v>
      </c>
      <c r="P26" s="182">
        <v>160000</v>
      </c>
      <c r="Q26" s="182">
        <v>1500000</v>
      </c>
      <c r="R26" s="183">
        <f t="shared" si="0"/>
        <v>9273000</v>
      </c>
      <c r="S26" s="183">
        <f t="shared" si="1"/>
        <v>1761870</v>
      </c>
      <c r="T26" s="183">
        <f t="shared" si="2"/>
        <v>11034870</v>
      </c>
    </row>
    <row r="27" spans="1:20" x14ac:dyDescent="0.25">
      <c r="A27" s="180" t="s">
        <v>45</v>
      </c>
      <c r="B27" s="181">
        <v>1</v>
      </c>
      <c r="C27" s="182">
        <v>980000</v>
      </c>
      <c r="D27" s="182">
        <v>400000</v>
      </c>
      <c r="E27" s="182">
        <v>500000</v>
      </c>
      <c r="F27" s="182">
        <v>72000</v>
      </c>
      <c r="G27" s="182">
        <v>46000</v>
      </c>
      <c r="H27" s="182">
        <v>119000</v>
      </c>
      <c r="I27" s="182">
        <v>300000</v>
      </c>
      <c r="J27" s="182">
        <v>116000</v>
      </c>
      <c r="K27" s="182">
        <v>160000</v>
      </c>
      <c r="L27" s="182">
        <v>200000</v>
      </c>
      <c r="M27" s="182">
        <v>5900000</v>
      </c>
      <c r="N27" s="182">
        <v>160000</v>
      </c>
      <c r="O27" s="182">
        <v>160000</v>
      </c>
      <c r="P27" s="182">
        <v>160000</v>
      </c>
      <c r="Q27" s="182">
        <v>1500000</v>
      </c>
      <c r="R27" s="183">
        <f t="shared" si="0"/>
        <v>9273000</v>
      </c>
      <c r="S27" s="183">
        <f t="shared" si="1"/>
        <v>1761870</v>
      </c>
      <c r="T27" s="183">
        <f t="shared" si="2"/>
        <v>11034870</v>
      </c>
    </row>
    <row r="28" spans="1:20" x14ac:dyDescent="0.25">
      <c r="A28" s="180" t="s">
        <v>46</v>
      </c>
      <c r="B28" s="181">
        <v>1</v>
      </c>
      <c r="C28" s="182">
        <v>980000</v>
      </c>
      <c r="D28" s="182">
        <v>400000</v>
      </c>
      <c r="E28" s="182">
        <v>500000</v>
      </c>
      <c r="F28" s="182">
        <v>72000</v>
      </c>
      <c r="G28" s="182">
        <v>46000</v>
      </c>
      <c r="H28" s="182">
        <v>119000</v>
      </c>
      <c r="I28" s="182">
        <v>300000</v>
      </c>
      <c r="J28" s="182">
        <v>116000</v>
      </c>
      <c r="K28" s="182">
        <v>160000</v>
      </c>
      <c r="L28" s="182">
        <v>200000</v>
      </c>
      <c r="M28" s="182">
        <v>5900000</v>
      </c>
      <c r="N28" s="182">
        <v>160000</v>
      </c>
      <c r="O28" s="182">
        <v>160000</v>
      </c>
      <c r="P28" s="182">
        <v>160000</v>
      </c>
      <c r="Q28" s="182">
        <v>1500000</v>
      </c>
      <c r="R28" s="183">
        <f t="shared" si="0"/>
        <v>9273000</v>
      </c>
      <c r="S28" s="183">
        <f t="shared" si="1"/>
        <v>1761870</v>
      </c>
      <c r="T28" s="183">
        <f t="shared" si="2"/>
        <v>11034870</v>
      </c>
    </row>
    <row r="29" spans="1:20" ht="15.75" customHeight="1" x14ac:dyDescent="0.25">
      <c r="A29" s="180" t="s">
        <v>47</v>
      </c>
      <c r="B29" s="181">
        <v>1</v>
      </c>
      <c r="C29" s="182">
        <v>980000</v>
      </c>
      <c r="D29" s="182">
        <v>400000</v>
      </c>
      <c r="E29" s="182">
        <v>500000</v>
      </c>
      <c r="F29" s="182">
        <v>72000</v>
      </c>
      <c r="G29" s="182">
        <v>46000</v>
      </c>
      <c r="H29" s="182">
        <v>119000</v>
      </c>
      <c r="I29" s="182">
        <v>300000</v>
      </c>
      <c r="J29" s="182">
        <v>116000</v>
      </c>
      <c r="K29" s="182">
        <v>160000</v>
      </c>
      <c r="L29" s="182">
        <v>200000</v>
      </c>
      <c r="M29" s="182">
        <v>5900000</v>
      </c>
      <c r="N29" s="182">
        <v>160000</v>
      </c>
      <c r="O29" s="182">
        <v>160000</v>
      </c>
      <c r="P29" s="182">
        <v>160000</v>
      </c>
      <c r="Q29" s="182">
        <v>1500000</v>
      </c>
      <c r="R29" s="183">
        <f t="shared" si="0"/>
        <v>9273000</v>
      </c>
      <c r="S29" s="183">
        <f t="shared" si="1"/>
        <v>1761870</v>
      </c>
      <c r="T29" s="183">
        <f t="shared" si="2"/>
        <v>11034870</v>
      </c>
    </row>
    <row r="30" spans="1:20" ht="15.75" customHeight="1" x14ac:dyDescent="0.25">
      <c r="A30" s="184" t="s">
        <v>48</v>
      </c>
      <c r="B30" s="181">
        <v>1</v>
      </c>
      <c r="C30" s="182">
        <v>980000</v>
      </c>
      <c r="D30" s="182">
        <v>400000</v>
      </c>
      <c r="E30" s="182">
        <v>500000</v>
      </c>
      <c r="F30" s="182">
        <v>72000</v>
      </c>
      <c r="G30" s="182">
        <v>46000</v>
      </c>
      <c r="H30" s="182">
        <v>119000</v>
      </c>
      <c r="I30" s="182">
        <v>300000</v>
      </c>
      <c r="J30" s="182">
        <v>116000</v>
      </c>
      <c r="K30" s="182">
        <v>160000</v>
      </c>
      <c r="L30" s="182">
        <v>200000</v>
      </c>
      <c r="M30" s="182">
        <v>5900000</v>
      </c>
      <c r="N30" s="182">
        <v>160000</v>
      </c>
      <c r="O30" s="182">
        <v>160000</v>
      </c>
      <c r="P30" s="182">
        <v>160000</v>
      </c>
      <c r="Q30" s="182">
        <v>1500000</v>
      </c>
      <c r="R30" s="183">
        <f t="shared" si="0"/>
        <v>9273000</v>
      </c>
      <c r="S30" s="183">
        <f t="shared" si="1"/>
        <v>1761870</v>
      </c>
      <c r="T30" s="183">
        <f t="shared" si="2"/>
        <v>11034870</v>
      </c>
    </row>
    <row r="31" spans="1:20" ht="15.75" customHeight="1" x14ac:dyDescent="0.25">
      <c r="A31" s="184" t="s">
        <v>49</v>
      </c>
      <c r="B31" s="181">
        <v>1</v>
      </c>
      <c r="C31" s="182">
        <v>980000</v>
      </c>
      <c r="D31" s="182">
        <v>400000</v>
      </c>
      <c r="E31" s="182">
        <v>500000</v>
      </c>
      <c r="F31" s="182">
        <v>72000</v>
      </c>
      <c r="G31" s="182">
        <v>46000</v>
      </c>
      <c r="H31" s="182">
        <v>119000</v>
      </c>
      <c r="I31" s="182">
        <v>300000</v>
      </c>
      <c r="J31" s="182">
        <v>116000</v>
      </c>
      <c r="K31" s="182">
        <v>160000</v>
      </c>
      <c r="L31" s="182">
        <v>200000</v>
      </c>
      <c r="M31" s="182">
        <v>5900000</v>
      </c>
      <c r="N31" s="182">
        <v>160000</v>
      </c>
      <c r="O31" s="182">
        <v>160000</v>
      </c>
      <c r="P31" s="182">
        <v>160000</v>
      </c>
      <c r="Q31" s="182">
        <v>1500000</v>
      </c>
      <c r="R31" s="183">
        <f t="shared" si="0"/>
        <v>9273000</v>
      </c>
      <c r="S31" s="183">
        <f t="shared" si="1"/>
        <v>1761870</v>
      </c>
      <c r="T31" s="183">
        <f t="shared" si="2"/>
        <v>11034870</v>
      </c>
    </row>
    <row r="32" spans="1:20" ht="15.75" customHeight="1" x14ac:dyDescent="0.25">
      <c r="A32" s="184" t="s">
        <v>50</v>
      </c>
      <c r="B32" s="181">
        <v>1</v>
      </c>
      <c r="C32" s="182">
        <v>980000</v>
      </c>
      <c r="D32" s="182">
        <v>400000</v>
      </c>
      <c r="E32" s="182">
        <v>500000</v>
      </c>
      <c r="F32" s="182">
        <v>72000</v>
      </c>
      <c r="G32" s="182">
        <v>46000</v>
      </c>
      <c r="H32" s="182">
        <v>119000</v>
      </c>
      <c r="I32" s="182">
        <v>300000</v>
      </c>
      <c r="J32" s="182">
        <v>116000</v>
      </c>
      <c r="K32" s="182">
        <v>160000</v>
      </c>
      <c r="L32" s="182">
        <v>200000</v>
      </c>
      <c r="M32" s="182">
        <v>5900000</v>
      </c>
      <c r="N32" s="182">
        <v>160000</v>
      </c>
      <c r="O32" s="182">
        <v>160000</v>
      </c>
      <c r="P32" s="182">
        <v>160000</v>
      </c>
      <c r="Q32" s="182">
        <v>1500000</v>
      </c>
      <c r="R32" s="183">
        <f t="shared" si="0"/>
        <v>9273000</v>
      </c>
      <c r="S32" s="183">
        <f t="shared" si="1"/>
        <v>1761870</v>
      </c>
      <c r="T32" s="183">
        <f t="shared" si="2"/>
        <v>11034870</v>
      </c>
    </row>
    <row r="33" spans="1:20" x14ac:dyDescent="0.25">
      <c r="A33" s="184" t="s">
        <v>51</v>
      </c>
      <c r="B33" s="181">
        <v>1</v>
      </c>
      <c r="C33" s="182">
        <v>980000</v>
      </c>
      <c r="D33" s="182">
        <v>400000</v>
      </c>
      <c r="E33" s="182">
        <v>500000</v>
      </c>
      <c r="F33" s="182">
        <v>72000</v>
      </c>
      <c r="G33" s="182">
        <v>46000</v>
      </c>
      <c r="H33" s="182">
        <v>119000</v>
      </c>
      <c r="I33" s="182">
        <v>300000</v>
      </c>
      <c r="J33" s="182">
        <v>116000</v>
      </c>
      <c r="K33" s="182">
        <v>160000</v>
      </c>
      <c r="L33" s="182">
        <v>200000</v>
      </c>
      <c r="M33" s="182">
        <v>5900000</v>
      </c>
      <c r="N33" s="182">
        <v>160000</v>
      </c>
      <c r="O33" s="182">
        <v>160000</v>
      </c>
      <c r="P33" s="182">
        <v>160000</v>
      </c>
      <c r="Q33" s="182">
        <v>1500000</v>
      </c>
      <c r="R33" s="183">
        <f t="shared" si="0"/>
        <v>9273000</v>
      </c>
      <c r="S33" s="183">
        <f t="shared" si="1"/>
        <v>1761870</v>
      </c>
      <c r="T33" s="183">
        <f t="shared" si="2"/>
        <v>11034870</v>
      </c>
    </row>
    <row r="34" spans="1:20" ht="15.75" customHeight="1" x14ac:dyDescent="0.25">
      <c r="A34" s="184" t="s">
        <v>52</v>
      </c>
      <c r="B34" s="181">
        <v>1</v>
      </c>
      <c r="C34" s="182">
        <v>980000</v>
      </c>
      <c r="D34" s="182">
        <v>400000</v>
      </c>
      <c r="E34" s="182">
        <v>500000</v>
      </c>
      <c r="F34" s="182">
        <v>72000</v>
      </c>
      <c r="G34" s="182">
        <v>46000</v>
      </c>
      <c r="H34" s="182">
        <v>119000</v>
      </c>
      <c r="I34" s="182">
        <v>300000</v>
      </c>
      <c r="J34" s="182">
        <v>116000</v>
      </c>
      <c r="K34" s="182">
        <v>160000</v>
      </c>
      <c r="L34" s="182">
        <v>200000</v>
      </c>
      <c r="M34" s="182">
        <v>5900000</v>
      </c>
      <c r="N34" s="182">
        <v>160000</v>
      </c>
      <c r="O34" s="182">
        <v>160000</v>
      </c>
      <c r="P34" s="182">
        <v>160000</v>
      </c>
      <c r="Q34" s="182">
        <v>1500000</v>
      </c>
      <c r="R34" s="183">
        <f t="shared" si="0"/>
        <v>9273000</v>
      </c>
      <c r="S34" s="183">
        <f t="shared" si="1"/>
        <v>1761870</v>
      </c>
      <c r="T34" s="183">
        <f t="shared" si="2"/>
        <v>11034870</v>
      </c>
    </row>
    <row r="35" spans="1:20" ht="15.75" customHeight="1" x14ac:dyDescent="0.25">
      <c r="A35" s="184" t="s">
        <v>53</v>
      </c>
      <c r="B35" s="181">
        <v>1</v>
      </c>
      <c r="C35" s="182">
        <v>980000</v>
      </c>
      <c r="D35" s="182">
        <v>400000</v>
      </c>
      <c r="E35" s="182">
        <v>500000</v>
      </c>
      <c r="F35" s="182">
        <v>72000</v>
      </c>
      <c r="G35" s="182">
        <v>46000</v>
      </c>
      <c r="H35" s="182">
        <v>119000</v>
      </c>
      <c r="I35" s="182">
        <v>300000</v>
      </c>
      <c r="J35" s="182">
        <v>116000</v>
      </c>
      <c r="K35" s="182">
        <v>160000</v>
      </c>
      <c r="L35" s="182">
        <v>200000</v>
      </c>
      <c r="M35" s="182">
        <v>5900000</v>
      </c>
      <c r="N35" s="182">
        <v>160000</v>
      </c>
      <c r="O35" s="182">
        <v>160000</v>
      </c>
      <c r="P35" s="182">
        <v>160000</v>
      </c>
      <c r="Q35" s="182">
        <v>1500000</v>
      </c>
      <c r="R35" s="183">
        <f t="shared" si="0"/>
        <v>9273000</v>
      </c>
      <c r="S35" s="183">
        <f t="shared" si="1"/>
        <v>1761870</v>
      </c>
      <c r="T35" s="183">
        <f t="shared" si="2"/>
        <v>11034870</v>
      </c>
    </row>
    <row r="36" spans="1:20" x14ac:dyDescent="0.25">
      <c r="A36" s="184" t="s">
        <v>54</v>
      </c>
      <c r="B36" s="181">
        <v>1</v>
      </c>
      <c r="C36" s="182">
        <v>980000</v>
      </c>
      <c r="D36" s="182">
        <v>400000</v>
      </c>
      <c r="E36" s="182">
        <v>500000</v>
      </c>
      <c r="F36" s="182">
        <v>72000</v>
      </c>
      <c r="G36" s="182">
        <v>46000</v>
      </c>
      <c r="H36" s="182">
        <v>119000</v>
      </c>
      <c r="I36" s="182">
        <v>300000</v>
      </c>
      <c r="J36" s="182">
        <v>116000</v>
      </c>
      <c r="K36" s="182">
        <v>160000</v>
      </c>
      <c r="L36" s="182">
        <v>200000</v>
      </c>
      <c r="M36" s="182">
        <v>5900000</v>
      </c>
      <c r="N36" s="182">
        <v>160000</v>
      </c>
      <c r="O36" s="182">
        <v>160000</v>
      </c>
      <c r="P36" s="182">
        <v>160000</v>
      </c>
      <c r="Q36" s="182">
        <v>1500000</v>
      </c>
      <c r="R36" s="183">
        <f t="shared" si="0"/>
        <v>9273000</v>
      </c>
      <c r="S36" s="183">
        <f t="shared" si="1"/>
        <v>1761870</v>
      </c>
      <c r="T36" s="183">
        <f t="shared" si="2"/>
        <v>11034870</v>
      </c>
    </row>
    <row r="37" spans="1:20" x14ac:dyDescent="0.25">
      <c r="A37" s="184" t="s">
        <v>55</v>
      </c>
      <c r="B37" s="181">
        <v>1</v>
      </c>
      <c r="C37" s="182">
        <v>980000</v>
      </c>
      <c r="D37" s="182">
        <v>400000</v>
      </c>
      <c r="E37" s="182">
        <v>500000</v>
      </c>
      <c r="F37" s="182">
        <v>72000</v>
      </c>
      <c r="G37" s="182">
        <v>46000</v>
      </c>
      <c r="H37" s="182">
        <v>119000</v>
      </c>
      <c r="I37" s="182">
        <v>300000</v>
      </c>
      <c r="J37" s="182">
        <v>116000</v>
      </c>
      <c r="K37" s="182">
        <v>160000</v>
      </c>
      <c r="L37" s="182">
        <v>200000</v>
      </c>
      <c r="M37" s="182">
        <v>5900000</v>
      </c>
      <c r="N37" s="182">
        <v>160000</v>
      </c>
      <c r="O37" s="182">
        <v>160000</v>
      </c>
      <c r="P37" s="182">
        <v>160000</v>
      </c>
      <c r="Q37" s="182">
        <v>1500000</v>
      </c>
      <c r="R37" s="183">
        <f t="shared" si="0"/>
        <v>9273000</v>
      </c>
      <c r="S37" s="183">
        <f t="shared" si="1"/>
        <v>1761870</v>
      </c>
      <c r="T37" s="183">
        <f t="shared" si="2"/>
        <v>11034870</v>
      </c>
    </row>
    <row r="38" spans="1:20" ht="15.75" customHeight="1" x14ac:dyDescent="0.25">
      <c r="A38" s="184" t="s">
        <v>56</v>
      </c>
      <c r="B38" s="181">
        <v>1</v>
      </c>
      <c r="C38" s="182">
        <v>980000</v>
      </c>
      <c r="D38" s="182">
        <v>400000</v>
      </c>
      <c r="E38" s="182">
        <v>500000</v>
      </c>
      <c r="F38" s="182">
        <v>72000</v>
      </c>
      <c r="G38" s="182">
        <v>46000</v>
      </c>
      <c r="H38" s="182">
        <v>119000</v>
      </c>
      <c r="I38" s="182">
        <v>300000</v>
      </c>
      <c r="J38" s="182">
        <v>116000</v>
      </c>
      <c r="K38" s="182">
        <v>160000</v>
      </c>
      <c r="L38" s="182">
        <v>200000</v>
      </c>
      <c r="M38" s="182">
        <v>5900000</v>
      </c>
      <c r="N38" s="182">
        <v>160000</v>
      </c>
      <c r="O38" s="182">
        <v>160000</v>
      </c>
      <c r="P38" s="182">
        <v>160000</v>
      </c>
      <c r="Q38" s="182">
        <v>1500000</v>
      </c>
      <c r="R38" s="183">
        <f t="shared" si="0"/>
        <v>9273000</v>
      </c>
      <c r="S38" s="183">
        <f t="shared" si="1"/>
        <v>1761870</v>
      </c>
      <c r="T38" s="183">
        <f t="shared" si="2"/>
        <v>11034870</v>
      </c>
    </row>
    <row r="39" spans="1:20" x14ac:dyDescent="0.25">
      <c r="A39" s="184" t="s">
        <v>57</v>
      </c>
      <c r="B39" s="181">
        <v>1</v>
      </c>
      <c r="C39" s="182">
        <v>980000</v>
      </c>
      <c r="D39" s="182">
        <v>400000</v>
      </c>
      <c r="E39" s="182">
        <v>500000</v>
      </c>
      <c r="F39" s="182">
        <v>72000</v>
      </c>
      <c r="G39" s="182">
        <v>46000</v>
      </c>
      <c r="H39" s="182">
        <v>119000</v>
      </c>
      <c r="I39" s="182">
        <v>300000</v>
      </c>
      <c r="J39" s="182">
        <v>116000</v>
      </c>
      <c r="K39" s="182">
        <v>160000</v>
      </c>
      <c r="L39" s="182">
        <v>200000</v>
      </c>
      <c r="M39" s="182">
        <v>5900000</v>
      </c>
      <c r="N39" s="182">
        <v>160000</v>
      </c>
      <c r="O39" s="182">
        <v>160000</v>
      </c>
      <c r="P39" s="182">
        <v>160000</v>
      </c>
      <c r="Q39" s="182">
        <v>1500000</v>
      </c>
      <c r="R39" s="183">
        <f t="shared" si="0"/>
        <v>9273000</v>
      </c>
      <c r="S39" s="183">
        <f t="shared" si="1"/>
        <v>1761870</v>
      </c>
      <c r="T39" s="183">
        <f t="shared" si="2"/>
        <v>11034870</v>
      </c>
    </row>
    <row r="40" spans="1:20" ht="15.75" customHeight="1" x14ac:dyDescent="0.25">
      <c r="A40" s="184" t="s">
        <v>58</v>
      </c>
      <c r="B40" s="181">
        <v>1</v>
      </c>
      <c r="C40" s="182">
        <v>980000</v>
      </c>
      <c r="D40" s="182">
        <v>400000</v>
      </c>
      <c r="E40" s="182">
        <v>500000</v>
      </c>
      <c r="F40" s="182">
        <v>72000</v>
      </c>
      <c r="G40" s="182">
        <v>46000</v>
      </c>
      <c r="H40" s="182">
        <v>119000</v>
      </c>
      <c r="I40" s="182">
        <v>300000</v>
      </c>
      <c r="J40" s="182">
        <v>116000</v>
      </c>
      <c r="K40" s="182">
        <v>160000</v>
      </c>
      <c r="L40" s="182">
        <v>200000</v>
      </c>
      <c r="M40" s="182">
        <v>5900000</v>
      </c>
      <c r="N40" s="182">
        <v>160000</v>
      </c>
      <c r="O40" s="182">
        <v>160000</v>
      </c>
      <c r="P40" s="182">
        <v>160000</v>
      </c>
      <c r="Q40" s="182">
        <v>1500000</v>
      </c>
      <c r="R40" s="183">
        <f t="shared" si="0"/>
        <v>9273000</v>
      </c>
      <c r="S40" s="183">
        <f t="shared" si="1"/>
        <v>1761870</v>
      </c>
      <c r="T40" s="183">
        <f t="shared" si="2"/>
        <v>11034870</v>
      </c>
    </row>
    <row r="41" spans="1:20" ht="15.75" customHeight="1" x14ac:dyDescent="0.25">
      <c r="A41" s="184" t="s">
        <v>59</v>
      </c>
      <c r="B41" s="181">
        <v>1</v>
      </c>
      <c r="C41" s="182">
        <v>980000</v>
      </c>
      <c r="D41" s="182">
        <v>400000</v>
      </c>
      <c r="E41" s="182">
        <v>500000</v>
      </c>
      <c r="F41" s="182">
        <v>72000</v>
      </c>
      <c r="G41" s="182">
        <v>46000</v>
      </c>
      <c r="H41" s="182">
        <v>119000</v>
      </c>
      <c r="I41" s="182">
        <v>300000</v>
      </c>
      <c r="J41" s="182">
        <v>116000</v>
      </c>
      <c r="K41" s="182">
        <v>160000</v>
      </c>
      <c r="L41" s="182">
        <v>200000</v>
      </c>
      <c r="M41" s="182">
        <v>5900000</v>
      </c>
      <c r="N41" s="182">
        <v>160000</v>
      </c>
      <c r="O41" s="182">
        <v>160000</v>
      </c>
      <c r="P41" s="182">
        <v>160000</v>
      </c>
      <c r="Q41" s="182">
        <v>1500000</v>
      </c>
      <c r="R41" s="183">
        <f t="shared" si="0"/>
        <v>9273000</v>
      </c>
      <c r="S41" s="183">
        <f t="shared" si="1"/>
        <v>1761870</v>
      </c>
      <c r="T41" s="183">
        <f t="shared" si="2"/>
        <v>11034870</v>
      </c>
    </row>
    <row r="42" spans="1:20" ht="15.75" customHeight="1" x14ac:dyDescent="0.25">
      <c r="A42" s="180" t="s">
        <v>60</v>
      </c>
      <c r="B42" s="181">
        <v>1</v>
      </c>
      <c r="C42" s="182">
        <v>980000</v>
      </c>
      <c r="D42" s="182">
        <v>400000</v>
      </c>
      <c r="E42" s="182">
        <v>500000</v>
      </c>
      <c r="F42" s="182">
        <v>72000</v>
      </c>
      <c r="G42" s="182">
        <v>46000</v>
      </c>
      <c r="H42" s="182">
        <v>119000</v>
      </c>
      <c r="I42" s="182">
        <v>300000</v>
      </c>
      <c r="J42" s="182">
        <v>116000</v>
      </c>
      <c r="K42" s="182">
        <v>160000</v>
      </c>
      <c r="L42" s="182">
        <v>200000</v>
      </c>
      <c r="M42" s="182">
        <v>5900000</v>
      </c>
      <c r="N42" s="182">
        <v>160000</v>
      </c>
      <c r="O42" s="182">
        <v>160000</v>
      </c>
      <c r="P42" s="182">
        <v>160000</v>
      </c>
      <c r="Q42" s="182">
        <v>1500000</v>
      </c>
      <c r="R42" s="183">
        <f t="shared" si="0"/>
        <v>9273000</v>
      </c>
      <c r="S42" s="183">
        <f t="shared" si="1"/>
        <v>1761870</v>
      </c>
      <c r="T42" s="183">
        <f t="shared" si="2"/>
        <v>11034870</v>
      </c>
    </row>
    <row r="43" spans="1:20" ht="15.75" customHeight="1" x14ac:dyDescent="0.25">
      <c r="A43" s="180" t="s">
        <v>61</v>
      </c>
      <c r="B43" s="181">
        <v>1</v>
      </c>
      <c r="C43" s="182">
        <v>980000</v>
      </c>
      <c r="D43" s="182">
        <v>400000</v>
      </c>
      <c r="E43" s="182">
        <v>500000</v>
      </c>
      <c r="F43" s="182">
        <v>72000</v>
      </c>
      <c r="G43" s="182">
        <v>46000</v>
      </c>
      <c r="H43" s="182">
        <v>119000</v>
      </c>
      <c r="I43" s="182">
        <v>300000</v>
      </c>
      <c r="J43" s="182">
        <v>116000</v>
      </c>
      <c r="K43" s="182">
        <v>160000</v>
      </c>
      <c r="L43" s="182">
        <v>200000</v>
      </c>
      <c r="M43" s="182">
        <v>5900000</v>
      </c>
      <c r="N43" s="182">
        <v>160000</v>
      </c>
      <c r="O43" s="182">
        <v>160000</v>
      </c>
      <c r="P43" s="182">
        <v>160000</v>
      </c>
      <c r="Q43" s="182">
        <v>1500000</v>
      </c>
      <c r="R43" s="183">
        <f t="shared" si="0"/>
        <v>9273000</v>
      </c>
      <c r="S43" s="183">
        <f t="shared" si="1"/>
        <v>1761870</v>
      </c>
      <c r="T43" s="183">
        <f t="shared" si="2"/>
        <v>11034870</v>
      </c>
    </row>
    <row r="44" spans="1:20" x14ac:dyDescent="0.25">
      <c r="A44" s="180" t="s">
        <v>62</v>
      </c>
      <c r="B44" s="181">
        <v>1</v>
      </c>
      <c r="C44" s="182">
        <v>980000</v>
      </c>
      <c r="D44" s="182">
        <v>400000</v>
      </c>
      <c r="E44" s="182">
        <v>500000</v>
      </c>
      <c r="F44" s="182">
        <v>72000</v>
      </c>
      <c r="G44" s="182">
        <v>46000</v>
      </c>
      <c r="H44" s="182">
        <v>119000</v>
      </c>
      <c r="I44" s="182">
        <v>300000</v>
      </c>
      <c r="J44" s="182">
        <v>116000</v>
      </c>
      <c r="K44" s="182">
        <v>160000</v>
      </c>
      <c r="L44" s="182">
        <v>200000</v>
      </c>
      <c r="M44" s="182">
        <v>5900000</v>
      </c>
      <c r="N44" s="182">
        <v>160000</v>
      </c>
      <c r="O44" s="182">
        <v>160000</v>
      </c>
      <c r="P44" s="182">
        <v>160000</v>
      </c>
      <c r="Q44" s="182">
        <v>1500000</v>
      </c>
      <c r="R44" s="183">
        <f t="shared" si="0"/>
        <v>9273000</v>
      </c>
      <c r="S44" s="183">
        <f t="shared" si="1"/>
        <v>1761870</v>
      </c>
      <c r="T44" s="183">
        <f t="shared" si="2"/>
        <v>11034870</v>
      </c>
    </row>
    <row r="45" spans="1:20" ht="15.75" customHeight="1" x14ac:dyDescent="0.25">
      <c r="A45" s="180" t="s">
        <v>63</v>
      </c>
      <c r="B45" s="181">
        <v>1</v>
      </c>
      <c r="C45" s="182">
        <v>980000</v>
      </c>
      <c r="D45" s="182">
        <v>400000</v>
      </c>
      <c r="E45" s="182">
        <v>500000</v>
      </c>
      <c r="F45" s="182">
        <v>72000</v>
      </c>
      <c r="G45" s="182">
        <v>46000</v>
      </c>
      <c r="H45" s="182">
        <v>119000</v>
      </c>
      <c r="I45" s="182">
        <v>300000</v>
      </c>
      <c r="J45" s="182">
        <v>116000</v>
      </c>
      <c r="K45" s="182">
        <v>160000</v>
      </c>
      <c r="L45" s="182">
        <v>200000</v>
      </c>
      <c r="M45" s="182">
        <v>5900000</v>
      </c>
      <c r="N45" s="182">
        <v>160000</v>
      </c>
      <c r="O45" s="182">
        <v>160000</v>
      </c>
      <c r="P45" s="182">
        <v>160000</v>
      </c>
      <c r="Q45" s="182">
        <v>1500000</v>
      </c>
      <c r="R45" s="183">
        <f t="shared" si="0"/>
        <v>9273000</v>
      </c>
      <c r="S45" s="183">
        <f t="shared" si="1"/>
        <v>1761870</v>
      </c>
      <c r="T45" s="183">
        <f t="shared" si="2"/>
        <v>11034870</v>
      </c>
    </row>
    <row r="46" spans="1:20" ht="15.75" customHeight="1" x14ac:dyDescent="0.25">
      <c r="A46" s="180" t="s">
        <v>64</v>
      </c>
      <c r="B46" s="181">
        <v>1</v>
      </c>
      <c r="C46" s="182">
        <v>980000</v>
      </c>
      <c r="D46" s="182">
        <v>400000</v>
      </c>
      <c r="E46" s="182">
        <v>500000</v>
      </c>
      <c r="F46" s="182">
        <v>72000</v>
      </c>
      <c r="G46" s="182">
        <v>46000</v>
      </c>
      <c r="H46" s="182">
        <v>119000</v>
      </c>
      <c r="I46" s="182">
        <v>300000</v>
      </c>
      <c r="J46" s="182">
        <v>116000</v>
      </c>
      <c r="K46" s="182">
        <v>160000</v>
      </c>
      <c r="L46" s="182">
        <v>200000</v>
      </c>
      <c r="M46" s="182">
        <v>5900000</v>
      </c>
      <c r="N46" s="182">
        <v>160000</v>
      </c>
      <c r="O46" s="182">
        <v>160000</v>
      </c>
      <c r="P46" s="182">
        <v>160000</v>
      </c>
      <c r="Q46" s="182">
        <v>1500000</v>
      </c>
      <c r="R46" s="183">
        <f t="shared" si="0"/>
        <v>9273000</v>
      </c>
      <c r="S46" s="183">
        <f t="shared" si="1"/>
        <v>1761870</v>
      </c>
      <c r="T46" s="183">
        <f t="shared" si="2"/>
        <v>11034870</v>
      </c>
    </row>
    <row r="47" spans="1:20" ht="15.75" customHeight="1" x14ac:dyDescent="0.25">
      <c r="A47" s="180" t="s">
        <v>65</v>
      </c>
      <c r="B47" s="181">
        <v>1</v>
      </c>
      <c r="C47" s="182">
        <v>980000</v>
      </c>
      <c r="D47" s="182">
        <v>400000</v>
      </c>
      <c r="E47" s="182">
        <v>500000</v>
      </c>
      <c r="F47" s="182">
        <v>72000</v>
      </c>
      <c r="G47" s="182">
        <v>46000</v>
      </c>
      <c r="H47" s="182">
        <v>119000</v>
      </c>
      <c r="I47" s="182">
        <v>300000</v>
      </c>
      <c r="J47" s="182">
        <v>116000</v>
      </c>
      <c r="K47" s="182">
        <v>160000</v>
      </c>
      <c r="L47" s="182">
        <v>200000</v>
      </c>
      <c r="M47" s="182">
        <v>5900000</v>
      </c>
      <c r="N47" s="182">
        <v>160000</v>
      </c>
      <c r="O47" s="182">
        <v>160000</v>
      </c>
      <c r="P47" s="182">
        <v>160000</v>
      </c>
      <c r="Q47" s="182">
        <v>1500000</v>
      </c>
      <c r="R47" s="183">
        <f t="shared" si="0"/>
        <v>9273000</v>
      </c>
      <c r="S47" s="183">
        <f t="shared" si="1"/>
        <v>1761870</v>
      </c>
      <c r="T47" s="183">
        <f t="shared" si="2"/>
        <v>11034870</v>
      </c>
    </row>
    <row r="48" spans="1:20" ht="15.75" customHeight="1" x14ac:dyDescent="0.25">
      <c r="A48" s="184" t="s">
        <v>66</v>
      </c>
      <c r="B48" s="181">
        <v>1</v>
      </c>
      <c r="C48" s="182">
        <v>980000</v>
      </c>
      <c r="D48" s="182">
        <v>400000</v>
      </c>
      <c r="E48" s="182">
        <v>500000</v>
      </c>
      <c r="F48" s="182">
        <v>72000</v>
      </c>
      <c r="G48" s="182">
        <v>46000</v>
      </c>
      <c r="H48" s="182">
        <v>119000</v>
      </c>
      <c r="I48" s="182">
        <v>300000</v>
      </c>
      <c r="J48" s="182">
        <v>116000</v>
      </c>
      <c r="K48" s="182">
        <v>160000</v>
      </c>
      <c r="L48" s="182">
        <v>200000</v>
      </c>
      <c r="M48" s="182">
        <v>5900000</v>
      </c>
      <c r="N48" s="182">
        <v>160000</v>
      </c>
      <c r="O48" s="182">
        <v>160000</v>
      </c>
      <c r="P48" s="182">
        <v>160000</v>
      </c>
      <c r="Q48" s="182">
        <v>1500000</v>
      </c>
      <c r="R48" s="183">
        <f t="shared" si="0"/>
        <v>9273000</v>
      </c>
      <c r="S48" s="183">
        <f t="shared" si="1"/>
        <v>1761870</v>
      </c>
      <c r="T48" s="183">
        <f t="shared" si="2"/>
        <v>11034870</v>
      </c>
    </row>
    <row r="49" spans="1:20" ht="15.75" customHeight="1" x14ac:dyDescent="0.25">
      <c r="A49" s="184" t="s">
        <v>67</v>
      </c>
      <c r="B49" s="181">
        <v>1</v>
      </c>
      <c r="C49" s="182">
        <v>980000</v>
      </c>
      <c r="D49" s="182">
        <v>400000</v>
      </c>
      <c r="E49" s="182">
        <v>500000</v>
      </c>
      <c r="F49" s="182">
        <v>72000</v>
      </c>
      <c r="G49" s="182">
        <v>46000</v>
      </c>
      <c r="H49" s="182">
        <v>119000</v>
      </c>
      <c r="I49" s="182">
        <v>300000</v>
      </c>
      <c r="J49" s="182">
        <v>116000</v>
      </c>
      <c r="K49" s="182">
        <v>160000</v>
      </c>
      <c r="L49" s="182">
        <v>200000</v>
      </c>
      <c r="M49" s="182">
        <v>5900000</v>
      </c>
      <c r="N49" s="182">
        <v>160000</v>
      </c>
      <c r="O49" s="182">
        <v>160000</v>
      </c>
      <c r="P49" s="182">
        <v>160000</v>
      </c>
      <c r="Q49" s="182">
        <v>1500000</v>
      </c>
      <c r="R49" s="183">
        <f t="shared" si="0"/>
        <v>9273000</v>
      </c>
      <c r="S49" s="183">
        <f t="shared" si="1"/>
        <v>1761870</v>
      </c>
      <c r="T49" s="183">
        <f t="shared" si="2"/>
        <v>11034870</v>
      </c>
    </row>
    <row r="50" spans="1:20" ht="15.75" customHeight="1" x14ac:dyDescent="0.25">
      <c r="A50" s="184" t="s">
        <v>68</v>
      </c>
      <c r="B50" s="181">
        <v>1</v>
      </c>
      <c r="C50" s="182">
        <v>980000</v>
      </c>
      <c r="D50" s="182">
        <v>400000</v>
      </c>
      <c r="E50" s="182">
        <v>500000</v>
      </c>
      <c r="F50" s="182">
        <v>72000</v>
      </c>
      <c r="G50" s="182">
        <v>46000</v>
      </c>
      <c r="H50" s="182">
        <v>119000</v>
      </c>
      <c r="I50" s="182">
        <v>300000</v>
      </c>
      <c r="J50" s="182">
        <v>116000</v>
      </c>
      <c r="K50" s="182">
        <v>160000</v>
      </c>
      <c r="L50" s="182">
        <v>200000</v>
      </c>
      <c r="M50" s="182">
        <v>5900000</v>
      </c>
      <c r="N50" s="182">
        <v>160000</v>
      </c>
      <c r="O50" s="182">
        <v>160000</v>
      </c>
      <c r="P50" s="182">
        <v>160000</v>
      </c>
      <c r="Q50" s="182">
        <v>1500000</v>
      </c>
      <c r="R50" s="183">
        <f t="shared" si="0"/>
        <v>9273000</v>
      </c>
      <c r="S50" s="183">
        <f t="shared" si="1"/>
        <v>1761870</v>
      </c>
      <c r="T50" s="183">
        <f t="shared" si="2"/>
        <v>11034870</v>
      </c>
    </row>
    <row r="51" spans="1:20" ht="15.75" customHeight="1" x14ac:dyDescent="0.25">
      <c r="A51" s="184" t="s">
        <v>69</v>
      </c>
      <c r="B51" s="181">
        <v>1</v>
      </c>
      <c r="C51" s="182">
        <v>980000</v>
      </c>
      <c r="D51" s="182">
        <v>400000</v>
      </c>
      <c r="E51" s="182">
        <v>500000</v>
      </c>
      <c r="F51" s="182">
        <v>72000</v>
      </c>
      <c r="G51" s="182">
        <v>46000</v>
      </c>
      <c r="H51" s="182">
        <v>119000</v>
      </c>
      <c r="I51" s="182">
        <v>300000</v>
      </c>
      <c r="J51" s="182">
        <v>116000</v>
      </c>
      <c r="K51" s="182">
        <v>160000</v>
      </c>
      <c r="L51" s="182">
        <v>200000</v>
      </c>
      <c r="M51" s="182">
        <v>5900000</v>
      </c>
      <c r="N51" s="182">
        <v>160000</v>
      </c>
      <c r="O51" s="182">
        <v>160000</v>
      </c>
      <c r="P51" s="182">
        <v>160000</v>
      </c>
      <c r="Q51" s="182">
        <v>1500000</v>
      </c>
      <c r="R51" s="183">
        <f t="shared" si="0"/>
        <v>9273000</v>
      </c>
      <c r="S51" s="183">
        <f t="shared" si="1"/>
        <v>1761870</v>
      </c>
      <c r="T51" s="183">
        <f t="shared" si="2"/>
        <v>11034870</v>
      </c>
    </row>
    <row r="52" spans="1:20" x14ac:dyDescent="0.25">
      <c r="A52" s="184" t="s">
        <v>70</v>
      </c>
      <c r="B52" s="181">
        <v>1</v>
      </c>
      <c r="C52" s="182">
        <v>980000</v>
      </c>
      <c r="D52" s="182">
        <v>400000</v>
      </c>
      <c r="E52" s="182">
        <v>500000</v>
      </c>
      <c r="F52" s="182">
        <v>72000</v>
      </c>
      <c r="G52" s="182">
        <v>46000</v>
      </c>
      <c r="H52" s="182">
        <v>119000</v>
      </c>
      <c r="I52" s="182">
        <v>300000</v>
      </c>
      <c r="J52" s="182">
        <v>116000</v>
      </c>
      <c r="K52" s="182">
        <v>160000</v>
      </c>
      <c r="L52" s="182">
        <v>200000</v>
      </c>
      <c r="M52" s="182">
        <v>5900000</v>
      </c>
      <c r="N52" s="182">
        <v>160000</v>
      </c>
      <c r="O52" s="182">
        <v>160000</v>
      </c>
      <c r="P52" s="182">
        <v>160000</v>
      </c>
      <c r="Q52" s="182">
        <v>1500000</v>
      </c>
      <c r="R52" s="183">
        <f t="shared" si="0"/>
        <v>9273000</v>
      </c>
      <c r="S52" s="183">
        <f t="shared" si="1"/>
        <v>1761870</v>
      </c>
      <c r="T52" s="183">
        <f t="shared" si="2"/>
        <v>11034870</v>
      </c>
    </row>
    <row r="53" spans="1:20" x14ac:dyDescent="0.25">
      <c r="A53" s="184" t="s">
        <v>71</v>
      </c>
      <c r="B53" s="181">
        <v>1</v>
      </c>
      <c r="C53" s="182">
        <v>980000</v>
      </c>
      <c r="D53" s="182">
        <v>400000</v>
      </c>
      <c r="E53" s="182">
        <v>500000</v>
      </c>
      <c r="F53" s="182">
        <v>72000</v>
      </c>
      <c r="G53" s="182">
        <v>46000</v>
      </c>
      <c r="H53" s="182">
        <v>119000</v>
      </c>
      <c r="I53" s="182">
        <v>300000</v>
      </c>
      <c r="J53" s="182">
        <v>116000</v>
      </c>
      <c r="K53" s="182">
        <v>160000</v>
      </c>
      <c r="L53" s="182">
        <v>200000</v>
      </c>
      <c r="M53" s="182">
        <v>5900000</v>
      </c>
      <c r="N53" s="182">
        <v>160000</v>
      </c>
      <c r="O53" s="182">
        <v>160000</v>
      </c>
      <c r="P53" s="182">
        <v>160000</v>
      </c>
      <c r="Q53" s="182">
        <v>1500000</v>
      </c>
      <c r="R53" s="183">
        <f t="shared" si="0"/>
        <v>9273000</v>
      </c>
      <c r="S53" s="183">
        <f t="shared" si="1"/>
        <v>1761870</v>
      </c>
      <c r="T53" s="183">
        <f t="shared" si="2"/>
        <v>11034870</v>
      </c>
    </row>
    <row r="54" spans="1:20" ht="15.75" customHeight="1" x14ac:dyDescent="0.25">
      <c r="A54" s="184" t="s">
        <v>72</v>
      </c>
      <c r="B54" s="181">
        <v>1</v>
      </c>
      <c r="C54" s="182">
        <v>980000</v>
      </c>
      <c r="D54" s="182">
        <v>400000</v>
      </c>
      <c r="E54" s="182">
        <v>500000</v>
      </c>
      <c r="F54" s="182">
        <v>72000</v>
      </c>
      <c r="G54" s="182">
        <v>46000</v>
      </c>
      <c r="H54" s="182">
        <v>119000</v>
      </c>
      <c r="I54" s="182">
        <v>300000</v>
      </c>
      <c r="J54" s="182">
        <v>116000</v>
      </c>
      <c r="K54" s="182">
        <v>160000</v>
      </c>
      <c r="L54" s="182">
        <v>200000</v>
      </c>
      <c r="M54" s="182">
        <v>5900000</v>
      </c>
      <c r="N54" s="182">
        <v>160000</v>
      </c>
      <c r="O54" s="182">
        <v>160000</v>
      </c>
      <c r="P54" s="182">
        <v>160000</v>
      </c>
      <c r="Q54" s="182">
        <v>1500000</v>
      </c>
      <c r="R54" s="183">
        <f t="shared" si="0"/>
        <v>9273000</v>
      </c>
      <c r="S54" s="183">
        <f t="shared" si="1"/>
        <v>1761870</v>
      </c>
      <c r="T54" s="183">
        <f t="shared" si="2"/>
        <v>11034870</v>
      </c>
    </row>
    <row r="55" spans="1:20" ht="15.75" customHeight="1" x14ac:dyDescent="0.25">
      <c r="A55" s="184" t="s">
        <v>73</v>
      </c>
      <c r="B55" s="181">
        <v>1</v>
      </c>
      <c r="C55" s="182">
        <v>980000</v>
      </c>
      <c r="D55" s="182">
        <v>400000</v>
      </c>
      <c r="E55" s="182">
        <v>500000</v>
      </c>
      <c r="F55" s="182">
        <v>72000</v>
      </c>
      <c r="G55" s="182">
        <v>46000</v>
      </c>
      <c r="H55" s="182">
        <v>119000</v>
      </c>
      <c r="I55" s="182">
        <v>300000</v>
      </c>
      <c r="J55" s="182">
        <v>116000</v>
      </c>
      <c r="K55" s="182">
        <v>160000</v>
      </c>
      <c r="L55" s="182">
        <v>200000</v>
      </c>
      <c r="M55" s="182">
        <v>5900000</v>
      </c>
      <c r="N55" s="182">
        <v>160000</v>
      </c>
      <c r="O55" s="182">
        <v>160000</v>
      </c>
      <c r="P55" s="182">
        <v>160000</v>
      </c>
      <c r="Q55" s="182">
        <v>1500000</v>
      </c>
      <c r="R55" s="183">
        <f t="shared" si="0"/>
        <v>9273000</v>
      </c>
      <c r="S55" s="183">
        <f t="shared" si="1"/>
        <v>1761870</v>
      </c>
      <c r="T55" s="183">
        <f t="shared" si="2"/>
        <v>11034870</v>
      </c>
    </row>
    <row r="56" spans="1:20" ht="15.75" customHeight="1" x14ac:dyDescent="0.25">
      <c r="A56" s="184" t="s">
        <v>74</v>
      </c>
      <c r="B56" s="181">
        <v>1</v>
      </c>
      <c r="C56" s="182">
        <v>980000</v>
      </c>
      <c r="D56" s="182">
        <v>400000</v>
      </c>
      <c r="E56" s="182">
        <v>500000</v>
      </c>
      <c r="F56" s="182">
        <v>72000</v>
      </c>
      <c r="G56" s="182">
        <v>46000</v>
      </c>
      <c r="H56" s="182">
        <v>119000</v>
      </c>
      <c r="I56" s="182">
        <v>300000</v>
      </c>
      <c r="J56" s="182">
        <v>116000</v>
      </c>
      <c r="K56" s="182">
        <v>160000</v>
      </c>
      <c r="L56" s="182">
        <v>200000</v>
      </c>
      <c r="M56" s="182">
        <v>5900000</v>
      </c>
      <c r="N56" s="182">
        <v>160000</v>
      </c>
      <c r="O56" s="182">
        <v>160000</v>
      </c>
      <c r="P56" s="182">
        <v>160000</v>
      </c>
      <c r="Q56" s="182">
        <v>1500000</v>
      </c>
      <c r="R56" s="183">
        <f t="shared" si="0"/>
        <v>9273000</v>
      </c>
      <c r="S56" s="183">
        <f t="shared" si="1"/>
        <v>1761870</v>
      </c>
      <c r="T56" s="183">
        <f t="shared" si="2"/>
        <v>11034870</v>
      </c>
    </row>
    <row r="57" spans="1:20" ht="15.75" customHeight="1" x14ac:dyDescent="0.25">
      <c r="A57" s="184" t="s">
        <v>75</v>
      </c>
      <c r="B57" s="181">
        <v>1</v>
      </c>
      <c r="C57" s="182">
        <v>980000</v>
      </c>
      <c r="D57" s="182">
        <v>400000</v>
      </c>
      <c r="E57" s="182">
        <v>500000</v>
      </c>
      <c r="F57" s="182">
        <v>72000</v>
      </c>
      <c r="G57" s="182">
        <v>46000</v>
      </c>
      <c r="H57" s="182">
        <v>119000</v>
      </c>
      <c r="I57" s="182">
        <v>300000</v>
      </c>
      <c r="J57" s="182">
        <v>116000</v>
      </c>
      <c r="K57" s="182">
        <v>160000</v>
      </c>
      <c r="L57" s="182">
        <v>200000</v>
      </c>
      <c r="M57" s="182">
        <v>5900000</v>
      </c>
      <c r="N57" s="182">
        <v>160000</v>
      </c>
      <c r="O57" s="182">
        <v>160000</v>
      </c>
      <c r="P57" s="182">
        <v>160000</v>
      </c>
      <c r="Q57" s="182">
        <v>1500000</v>
      </c>
      <c r="R57" s="183">
        <f t="shared" si="0"/>
        <v>9273000</v>
      </c>
      <c r="S57" s="183">
        <f t="shared" si="1"/>
        <v>1761870</v>
      </c>
      <c r="T57" s="183">
        <f t="shared" si="2"/>
        <v>11034870</v>
      </c>
    </row>
    <row r="58" spans="1:20" ht="15.75" customHeight="1" x14ac:dyDescent="0.25">
      <c r="A58" s="185" t="s">
        <v>76</v>
      </c>
      <c r="B58" s="181">
        <v>1</v>
      </c>
      <c r="C58" s="182">
        <v>980000</v>
      </c>
      <c r="D58" s="182">
        <v>400000</v>
      </c>
      <c r="E58" s="182">
        <v>500000</v>
      </c>
      <c r="F58" s="182">
        <v>72000</v>
      </c>
      <c r="G58" s="182">
        <v>46000</v>
      </c>
      <c r="H58" s="182">
        <v>119000</v>
      </c>
      <c r="I58" s="182">
        <v>300000</v>
      </c>
      <c r="J58" s="182">
        <v>116000</v>
      </c>
      <c r="K58" s="182">
        <v>160000</v>
      </c>
      <c r="L58" s="182">
        <v>200000</v>
      </c>
      <c r="M58" s="182">
        <v>5900000</v>
      </c>
      <c r="N58" s="182">
        <v>160000</v>
      </c>
      <c r="O58" s="182">
        <v>160000</v>
      </c>
      <c r="P58" s="182">
        <v>160000</v>
      </c>
      <c r="Q58" s="182">
        <v>1500000</v>
      </c>
      <c r="R58" s="183">
        <f t="shared" si="0"/>
        <v>9273000</v>
      </c>
      <c r="S58" s="183">
        <f t="shared" si="1"/>
        <v>1761870</v>
      </c>
      <c r="T58" s="183">
        <f t="shared" si="2"/>
        <v>11034870</v>
      </c>
    </row>
    <row r="59" spans="1:20" ht="15.75" customHeight="1" x14ac:dyDescent="0.25">
      <c r="A59" s="185" t="s">
        <v>77</v>
      </c>
      <c r="B59" s="181">
        <v>1</v>
      </c>
      <c r="C59" s="182">
        <v>980000</v>
      </c>
      <c r="D59" s="182">
        <v>400000</v>
      </c>
      <c r="E59" s="182">
        <v>500000</v>
      </c>
      <c r="F59" s="182">
        <v>72000</v>
      </c>
      <c r="G59" s="182">
        <v>46000</v>
      </c>
      <c r="H59" s="182">
        <v>119000</v>
      </c>
      <c r="I59" s="182">
        <v>300000</v>
      </c>
      <c r="J59" s="182">
        <v>116000</v>
      </c>
      <c r="K59" s="182">
        <v>160000</v>
      </c>
      <c r="L59" s="182">
        <v>200000</v>
      </c>
      <c r="M59" s="182">
        <v>5900000</v>
      </c>
      <c r="N59" s="182">
        <v>160000</v>
      </c>
      <c r="O59" s="182">
        <v>160000</v>
      </c>
      <c r="P59" s="182">
        <v>160000</v>
      </c>
      <c r="Q59" s="182">
        <v>1500000</v>
      </c>
      <c r="R59" s="183">
        <f t="shared" si="0"/>
        <v>9273000</v>
      </c>
      <c r="S59" s="183">
        <f t="shared" si="1"/>
        <v>1761870</v>
      </c>
      <c r="T59" s="183">
        <f t="shared" si="2"/>
        <v>11034870</v>
      </c>
    </row>
    <row r="60" spans="1:20" ht="15.75" customHeight="1" x14ac:dyDescent="0.25">
      <c r="A60" s="185" t="s">
        <v>78</v>
      </c>
      <c r="B60" s="181">
        <v>1</v>
      </c>
      <c r="C60" s="182">
        <v>980000</v>
      </c>
      <c r="D60" s="182">
        <v>400000</v>
      </c>
      <c r="E60" s="182">
        <v>500000</v>
      </c>
      <c r="F60" s="182">
        <v>72000</v>
      </c>
      <c r="G60" s="182">
        <v>46000</v>
      </c>
      <c r="H60" s="182">
        <v>119000</v>
      </c>
      <c r="I60" s="182">
        <v>300000</v>
      </c>
      <c r="J60" s="182">
        <v>116000</v>
      </c>
      <c r="K60" s="182">
        <v>160000</v>
      </c>
      <c r="L60" s="182">
        <v>200000</v>
      </c>
      <c r="M60" s="182">
        <v>5900000</v>
      </c>
      <c r="N60" s="182">
        <v>160000</v>
      </c>
      <c r="O60" s="182">
        <v>160000</v>
      </c>
      <c r="P60" s="182">
        <v>160000</v>
      </c>
      <c r="Q60" s="182">
        <v>1500000</v>
      </c>
      <c r="R60" s="183">
        <f t="shared" si="0"/>
        <v>9273000</v>
      </c>
      <c r="S60" s="183">
        <f t="shared" si="1"/>
        <v>1761870</v>
      </c>
      <c r="T60" s="183">
        <f t="shared" si="2"/>
        <v>11034870</v>
      </c>
    </row>
    <row r="61" spans="1:20" ht="15.75" customHeight="1" x14ac:dyDescent="0.25">
      <c r="A61" s="185" t="s">
        <v>79</v>
      </c>
      <c r="B61" s="181">
        <v>1</v>
      </c>
      <c r="C61" s="182">
        <v>980000</v>
      </c>
      <c r="D61" s="182">
        <v>400000</v>
      </c>
      <c r="E61" s="182">
        <v>500000</v>
      </c>
      <c r="F61" s="182">
        <v>72000</v>
      </c>
      <c r="G61" s="182">
        <v>46000</v>
      </c>
      <c r="H61" s="182">
        <v>119000</v>
      </c>
      <c r="I61" s="182">
        <v>300000</v>
      </c>
      <c r="J61" s="182">
        <v>116000</v>
      </c>
      <c r="K61" s="182">
        <v>160000</v>
      </c>
      <c r="L61" s="182">
        <v>200000</v>
      </c>
      <c r="M61" s="182">
        <v>5900000</v>
      </c>
      <c r="N61" s="182">
        <v>160000</v>
      </c>
      <c r="O61" s="182">
        <v>160000</v>
      </c>
      <c r="P61" s="182">
        <v>160000</v>
      </c>
      <c r="Q61" s="182">
        <v>1500000</v>
      </c>
      <c r="R61" s="183">
        <f t="shared" si="0"/>
        <v>9273000</v>
      </c>
      <c r="S61" s="183">
        <f t="shared" si="1"/>
        <v>1761870</v>
      </c>
      <c r="T61" s="183">
        <f t="shared" si="2"/>
        <v>11034870</v>
      </c>
    </row>
    <row r="62" spans="1:20" x14ac:dyDescent="0.25">
      <c r="A62" s="185" t="s">
        <v>80</v>
      </c>
      <c r="B62" s="181">
        <v>1</v>
      </c>
      <c r="C62" s="182">
        <v>980000</v>
      </c>
      <c r="D62" s="182">
        <v>400000</v>
      </c>
      <c r="E62" s="182">
        <v>500000</v>
      </c>
      <c r="F62" s="182">
        <v>72000</v>
      </c>
      <c r="G62" s="182">
        <v>46000</v>
      </c>
      <c r="H62" s="182">
        <v>119000</v>
      </c>
      <c r="I62" s="182">
        <v>300000</v>
      </c>
      <c r="J62" s="182">
        <v>116000</v>
      </c>
      <c r="K62" s="182">
        <v>160000</v>
      </c>
      <c r="L62" s="182">
        <v>200000</v>
      </c>
      <c r="M62" s="182">
        <v>5900000</v>
      </c>
      <c r="N62" s="182">
        <v>160000</v>
      </c>
      <c r="O62" s="182">
        <v>160000</v>
      </c>
      <c r="P62" s="182">
        <v>160000</v>
      </c>
      <c r="Q62" s="182">
        <v>1500000</v>
      </c>
      <c r="R62" s="183">
        <f t="shared" si="0"/>
        <v>9273000</v>
      </c>
      <c r="S62" s="183">
        <f t="shared" si="1"/>
        <v>1761870</v>
      </c>
      <c r="T62" s="183">
        <f t="shared" si="2"/>
        <v>11034870</v>
      </c>
    </row>
    <row r="63" spans="1:20" ht="15.75" customHeight="1" x14ac:dyDescent="0.25">
      <c r="A63" s="185" t="s">
        <v>81</v>
      </c>
      <c r="B63" s="181">
        <v>1</v>
      </c>
      <c r="C63" s="182">
        <v>980000</v>
      </c>
      <c r="D63" s="182">
        <v>400000</v>
      </c>
      <c r="E63" s="182">
        <v>500000</v>
      </c>
      <c r="F63" s="182">
        <v>72000</v>
      </c>
      <c r="G63" s="182">
        <v>46000</v>
      </c>
      <c r="H63" s="182">
        <v>119000</v>
      </c>
      <c r="I63" s="182">
        <v>300000</v>
      </c>
      <c r="J63" s="182">
        <v>116000</v>
      </c>
      <c r="K63" s="182">
        <v>160000</v>
      </c>
      <c r="L63" s="182">
        <v>200000</v>
      </c>
      <c r="M63" s="182">
        <v>5900000</v>
      </c>
      <c r="N63" s="182">
        <v>160000</v>
      </c>
      <c r="O63" s="182">
        <v>160000</v>
      </c>
      <c r="P63" s="182">
        <v>160000</v>
      </c>
      <c r="Q63" s="182">
        <v>1500000</v>
      </c>
      <c r="R63" s="183">
        <f t="shared" si="0"/>
        <v>9273000</v>
      </c>
      <c r="S63" s="183">
        <f t="shared" si="1"/>
        <v>1761870</v>
      </c>
      <c r="T63" s="183">
        <f t="shared" si="2"/>
        <v>11034870</v>
      </c>
    </row>
    <row r="64" spans="1:20" ht="15.75" customHeight="1" x14ac:dyDescent="0.25">
      <c r="A64" s="185" t="s">
        <v>82</v>
      </c>
      <c r="B64" s="181">
        <v>1</v>
      </c>
      <c r="C64" s="182">
        <v>980000</v>
      </c>
      <c r="D64" s="182">
        <v>400000</v>
      </c>
      <c r="E64" s="182">
        <v>500000</v>
      </c>
      <c r="F64" s="182">
        <v>72000</v>
      </c>
      <c r="G64" s="182">
        <v>46000</v>
      </c>
      <c r="H64" s="182">
        <v>119000</v>
      </c>
      <c r="I64" s="182">
        <v>300000</v>
      </c>
      <c r="J64" s="182">
        <v>116000</v>
      </c>
      <c r="K64" s="182">
        <v>160000</v>
      </c>
      <c r="L64" s="182">
        <v>200000</v>
      </c>
      <c r="M64" s="182">
        <v>5900000</v>
      </c>
      <c r="N64" s="182">
        <v>160000</v>
      </c>
      <c r="O64" s="182">
        <v>160000</v>
      </c>
      <c r="P64" s="182">
        <v>160000</v>
      </c>
      <c r="Q64" s="182">
        <v>1500000</v>
      </c>
      <c r="R64" s="183">
        <f t="shared" si="0"/>
        <v>9273000</v>
      </c>
      <c r="S64" s="183">
        <f t="shared" si="1"/>
        <v>1761870</v>
      </c>
      <c r="T64" s="183">
        <f t="shared" si="2"/>
        <v>11034870</v>
      </c>
    </row>
    <row r="65" spans="1:20" ht="15.75" customHeight="1" x14ac:dyDescent="0.25">
      <c r="A65" s="185" t="s">
        <v>83</v>
      </c>
      <c r="B65" s="181">
        <v>1</v>
      </c>
      <c r="C65" s="182">
        <v>980000</v>
      </c>
      <c r="D65" s="182">
        <v>400000</v>
      </c>
      <c r="E65" s="182">
        <v>500000</v>
      </c>
      <c r="F65" s="182">
        <v>72000</v>
      </c>
      <c r="G65" s="182">
        <v>46000</v>
      </c>
      <c r="H65" s="182">
        <v>119000</v>
      </c>
      <c r="I65" s="182">
        <v>300000</v>
      </c>
      <c r="J65" s="182">
        <v>116000</v>
      </c>
      <c r="K65" s="182">
        <v>160000</v>
      </c>
      <c r="L65" s="182">
        <v>200000</v>
      </c>
      <c r="M65" s="182">
        <v>5900000</v>
      </c>
      <c r="N65" s="182">
        <v>160000</v>
      </c>
      <c r="O65" s="182">
        <v>160000</v>
      </c>
      <c r="P65" s="182">
        <v>160000</v>
      </c>
      <c r="Q65" s="182">
        <v>1500000</v>
      </c>
      <c r="R65" s="183">
        <f t="shared" si="0"/>
        <v>9273000</v>
      </c>
      <c r="S65" s="183">
        <f t="shared" si="1"/>
        <v>1761870</v>
      </c>
      <c r="T65" s="183">
        <f t="shared" si="2"/>
        <v>11034870</v>
      </c>
    </row>
    <row r="66" spans="1:20" ht="15.75" customHeight="1" x14ac:dyDescent="0.25">
      <c r="A66" s="185" t="s">
        <v>84</v>
      </c>
      <c r="B66" s="181">
        <v>1</v>
      </c>
      <c r="C66" s="182">
        <v>980000</v>
      </c>
      <c r="D66" s="182">
        <v>400000</v>
      </c>
      <c r="E66" s="182">
        <v>500000</v>
      </c>
      <c r="F66" s="182">
        <v>72000</v>
      </c>
      <c r="G66" s="182">
        <v>46000</v>
      </c>
      <c r="H66" s="182">
        <v>119000</v>
      </c>
      <c r="I66" s="182">
        <v>300000</v>
      </c>
      <c r="J66" s="182">
        <v>116000</v>
      </c>
      <c r="K66" s="182">
        <v>160000</v>
      </c>
      <c r="L66" s="182">
        <v>200000</v>
      </c>
      <c r="M66" s="182">
        <v>5900000</v>
      </c>
      <c r="N66" s="182">
        <v>160000</v>
      </c>
      <c r="O66" s="182">
        <v>160000</v>
      </c>
      <c r="P66" s="182">
        <v>160000</v>
      </c>
      <c r="Q66" s="182">
        <v>1500000</v>
      </c>
      <c r="R66" s="183">
        <f t="shared" si="0"/>
        <v>9273000</v>
      </c>
      <c r="S66" s="183">
        <f t="shared" si="1"/>
        <v>1761870</v>
      </c>
      <c r="T66" s="183">
        <f t="shared" si="2"/>
        <v>11034870</v>
      </c>
    </row>
    <row r="67" spans="1:20" ht="15.75" customHeight="1" x14ac:dyDescent="0.25">
      <c r="A67" s="185" t="s">
        <v>85</v>
      </c>
      <c r="B67" s="181">
        <v>1</v>
      </c>
      <c r="C67" s="182">
        <v>980000</v>
      </c>
      <c r="D67" s="182">
        <v>400000</v>
      </c>
      <c r="E67" s="182">
        <v>500000</v>
      </c>
      <c r="F67" s="182">
        <v>72000</v>
      </c>
      <c r="G67" s="182">
        <v>46000</v>
      </c>
      <c r="H67" s="182">
        <v>119000</v>
      </c>
      <c r="I67" s="182">
        <v>300000</v>
      </c>
      <c r="J67" s="182">
        <v>116000</v>
      </c>
      <c r="K67" s="182">
        <v>160000</v>
      </c>
      <c r="L67" s="182">
        <v>200000</v>
      </c>
      <c r="M67" s="182">
        <v>5900000</v>
      </c>
      <c r="N67" s="182">
        <v>160000</v>
      </c>
      <c r="O67" s="182">
        <v>160000</v>
      </c>
      <c r="P67" s="182">
        <v>160000</v>
      </c>
      <c r="Q67" s="182">
        <v>1500000</v>
      </c>
      <c r="R67" s="183">
        <f t="shared" si="0"/>
        <v>9273000</v>
      </c>
      <c r="S67" s="183">
        <f t="shared" si="1"/>
        <v>1761870</v>
      </c>
      <c r="T67" s="183">
        <f t="shared" si="2"/>
        <v>11034870</v>
      </c>
    </row>
    <row r="68" spans="1:20" ht="15.75" customHeight="1" x14ac:dyDescent="0.25">
      <c r="A68" s="180" t="s">
        <v>86</v>
      </c>
      <c r="B68" s="181">
        <v>1</v>
      </c>
      <c r="C68" s="182">
        <v>980000</v>
      </c>
      <c r="D68" s="182">
        <v>400000</v>
      </c>
      <c r="E68" s="182">
        <v>500000</v>
      </c>
      <c r="F68" s="182">
        <v>72000</v>
      </c>
      <c r="G68" s="182">
        <v>46000</v>
      </c>
      <c r="H68" s="182">
        <v>119000</v>
      </c>
      <c r="I68" s="182">
        <v>300000</v>
      </c>
      <c r="J68" s="182">
        <v>116000</v>
      </c>
      <c r="K68" s="182">
        <v>160000</v>
      </c>
      <c r="L68" s="182">
        <v>200000</v>
      </c>
      <c r="M68" s="182">
        <v>5900000</v>
      </c>
      <c r="N68" s="182">
        <v>160000</v>
      </c>
      <c r="O68" s="182">
        <v>160000</v>
      </c>
      <c r="P68" s="182">
        <v>160000</v>
      </c>
      <c r="Q68" s="182">
        <v>1500000</v>
      </c>
      <c r="R68" s="183">
        <f t="shared" si="0"/>
        <v>9273000</v>
      </c>
      <c r="S68" s="183">
        <f t="shared" si="1"/>
        <v>1761870</v>
      </c>
      <c r="T68" s="183">
        <f t="shared" si="2"/>
        <v>11034870</v>
      </c>
    </row>
    <row r="69" spans="1:20" x14ac:dyDescent="0.25">
      <c r="A69" s="180" t="s">
        <v>87</v>
      </c>
      <c r="B69" s="181">
        <v>1</v>
      </c>
      <c r="C69" s="182">
        <v>980000</v>
      </c>
      <c r="D69" s="182">
        <v>400000</v>
      </c>
      <c r="E69" s="182">
        <v>500000</v>
      </c>
      <c r="F69" s="182">
        <v>72000</v>
      </c>
      <c r="G69" s="182">
        <v>46000</v>
      </c>
      <c r="H69" s="182">
        <v>119000</v>
      </c>
      <c r="I69" s="182">
        <v>300000</v>
      </c>
      <c r="J69" s="182">
        <v>116000</v>
      </c>
      <c r="K69" s="182">
        <v>160000</v>
      </c>
      <c r="L69" s="182">
        <v>200000</v>
      </c>
      <c r="M69" s="182">
        <v>5900000</v>
      </c>
      <c r="N69" s="182">
        <v>160000</v>
      </c>
      <c r="O69" s="182">
        <v>160000</v>
      </c>
      <c r="P69" s="182">
        <v>160000</v>
      </c>
      <c r="Q69" s="182">
        <v>1500000</v>
      </c>
      <c r="R69" s="183">
        <f t="shared" si="0"/>
        <v>9273000</v>
      </c>
      <c r="S69" s="183">
        <f t="shared" si="1"/>
        <v>1761870</v>
      </c>
      <c r="T69" s="183">
        <f t="shared" si="2"/>
        <v>11034870</v>
      </c>
    </row>
    <row r="70" spans="1:20" x14ac:dyDescent="0.25">
      <c r="A70" s="180" t="s">
        <v>88</v>
      </c>
      <c r="B70" s="181">
        <v>1</v>
      </c>
      <c r="C70" s="182">
        <v>980000</v>
      </c>
      <c r="D70" s="182">
        <v>400000</v>
      </c>
      <c r="E70" s="182">
        <v>500000</v>
      </c>
      <c r="F70" s="182">
        <v>72000</v>
      </c>
      <c r="G70" s="182">
        <v>46000</v>
      </c>
      <c r="H70" s="182">
        <v>119000</v>
      </c>
      <c r="I70" s="182">
        <v>300000</v>
      </c>
      <c r="J70" s="182">
        <v>116000</v>
      </c>
      <c r="K70" s="182">
        <v>160000</v>
      </c>
      <c r="L70" s="182">
        <v>200000</v>
      </c>
      <c r="M70" s="182">
        <v>5900000</v>
      </c>
      <c r="N70" s="182">
        <v>160000</v>
      </c>
      <c r="O70" s="182">
        <v>160000</v>
      </c>
      <c r="P70" s="182">
        <v>160000</v>
      </c>
      <c r="Q70" s="182">
        <v>1500000</v>
      </c>
      <c r="R70" s="183">
        <f t="shared" ref="R70:R130" si="3">SUM(C70:P70)</f>
        <v>9273000</v>
      </c>
      <c r="S70" s="183">
        <f t="shared" si="1"/>
        <v>1761870</v>
      </c>
      <c r="T70" s="183">
        <f t="shared" si="2"/>
        <v>11034870</v>
      </c>
    </row>
    <row r="71" spans="1:20" s="190" customFormat="1" ht="18" customHeight="1" x14ac:dyDescent="0.25">
      <c r="A71" s="186" t="s">
        <v>89</v>
      </c>
      <c r="B71" s="187">
        <v>1</v>
      </c>
      <c r="C71" s="188">
        <v>980000</v>
      </c>
      <c r="D71" s="188">
        <v>400000</v>
      </c>
      <c r="E71" s="188">
        <v>500000</v>
      </c>
      <c r="F71" s="188">
        <v>72000</v>
      </c>
      <c r="G71" s="188">
        <v>46000</v>
      </c>
      <c r="H71" s="188">
        <v>119000</v>
      </c>
      <c r="I71" s="188">
        <v>300000</v>
      </c>
      <c r="J71" s="188">
        <v>116000</v>
      </c>
      <c r="K71" s="188">
        <v>160000</v>
      </c>
      <c r="L71" s="188">
        <v>200000</v>
      </c>
      <c r="M71" s="188">
        <v>5900000</v>
      </c>
      <c r="N71" s="188">
        <v>160000</v>
      </c>
      <c r="O71" s="188">
        <v>160000</v>
      </c>
      <c r="P71" s="188">
        <v>160000</v>
      </c>
      <c r="Q71" s="188">
        <v>1500000</v>
      </c>
      <c r="R71" s="189">
        <f t="shared" si="3"/>
        <v>9273000</v>
      </c>
      <c r="S71" s="189">
        <f t="shared" ref="S71:S130" si="4">R71*19%</f>
        <v>1761870</v>
      </c>
      <c r="T71" s="189">
        <f t="shared" ref="T71:T130" si="5">R71+S71</f>
        <v>11034870</v>
      </c>
    </row>
    <row r="72" spans="1:20" x14ac:dyDescent="0.25">
      <c r="A72" s="180" t="s">
        <v>90</v>
      </c>
      <c r="B72" s="181">
        <v>1</v>
      </c>
      <c r="C72" s="182">
        <v>980000</v>
      </c>
      <c r="D72" s="182">
        <v>400000</v>
      </c>
      <c r="E72" s="182">
        <v>500000</v>
      </c>
      <c r="F72" s="182">
        <v>72000</v>
      </c>
      <c r="G72" s="182">
        <v>46000</v>
      </c>
      <c r="H72" s="182">
        <v>119000</v>
      </c>
      <c r="I72" s="182">
        <v>300000</v>
      </c>
      <c r="J72" s="182">
        <v>116000</v>
      </c>
      <c r="K72" s="182">
        <v>160000</v>
      </c>
      <c r="L72" s="182">
        <v>200000</v>
      </c>
      <c r="M72" s="182">
        <v>5900000</v>
      </c>
      <c r="N72" s="182">
        <v>160000</v>
      </c>
      <c r="O72" s="182">
        <v>160000</v>
      </c>
      <c r="P72" s="182">
        <v>160000</v>
      </c>
      <c r="Q72" s="182">
        <v>1500000</v>
      </c>
      <c r="R72" s="183">
        <f t="shared" si="3"/>
        <v>9273000</v>
      </c>
      <c r="S72" s="183">
        <f t="shared" si="4"/>
        <v>1761870</v>
      </c>
      <c r="T72" s="183">
        <f t="shared" si="5"/>
        <v>11034870</v>
      </c>
    </row>
    <row r="73" spans="1:20" x14ac:dyDescent="0.25">
      <c r="A73" s="180" t="s">
        <v>91</v>
      </c>
      <c r="B73" s="181">
        <v>1</v>
      </c>
      <c r="C73" s="182">
        <v>980000</v>
      </c>
      <c r="D73" s="182">
        <v>400000</v>
      </c>
      <c r="E73" s="182">
        <v>500000</v>
      </c>
      <c r="F73" s="182">
        <v>72000</v>
      </c>
      <c r="G73" s="182">
        <v>46000</v>
      </c>
      <c r="H73" s="182">
        <v>119000</v>
      </c>
      <c r="I73" s="182">
        <v>300000</v>
      </c>
      <c r="J73" s="182">
        <v>116000</v>
      </c>
      <c r="K73" s="182">
        <v>160000</v>
      </c>
      <c r="L73" s="182">
        <v>200000</v>
      </c>
      <c r="M73" s="182">
        <v>5900000</v>
      </c>
      <c r="N73" s="182">
        <v>160000</v>
      </c>
      <c r="O73" s="182">
        <v>160000</v>
      </c>
      <c r="P73" s="182">
        <v>160000</v>
      </c>
      <c r="Q73" s="182">
        <v>1500000</v>
      </c>
      <c r="R73" s="183">
        <f t="shared" si="3"/>
        <v>9273000</v>
      </c>
      <c r="S73" s="183">
        <f t="shared" si="4"/>
        <v>1761870</v>
      </c>
      <c r="T73" s="183">
        <f t="shared" si="5"/>
        <v>11034870</v>
      </c>
    </row>
    <row r="74" spans="1:20" x14ac:dyDescent="0.25">
      <c r="A74" s="180" t="s">
        <v>92</v>
      </c>
      <c r="B74" s="181">
        <v>1</v>
      </c>
      <c r="C74" s="182">
        <v>980000</v>
      </c>
      <c r="D74" s="182">
        <v>400000</v>
      </c>
      <c r="E74" s="182">
        <v>500000</v>
      </c>
      <c r="F74" s="182">
        <v>72000</v>
      </c>
      <c r="G74" s="182">
        <v>46000</v>
      </c>
      <c r="H74" s="182">
        <v>119000</v>
      </c>
      <c r="I74" s="182">
        <v>300000</v>
      </c>
      <c r="J74" s="182">
        <v>116000</v>
      </c>
      <c r="K74" s="182">
        <v>160000</v>
      </c>
      <c r="L74" s="182">
        <v>200000</v>
      </c>
      <c r="M74" s="182">
        <v>5900000</v>
      </c>
      <c r="N74" s="182">
        <v>160000</v>
      </c>
      <c r="O74" s="182">
        <v>160000</v>
      </c>
      <c r="P74" s="182">
        <v>160000</v>
      </c>
      <c r="Q74" s="182">
        <v>1500000</v>
      </c>
      <c r="R74" s="183">
        <f t="shared" si="3"/>
        <v>9273000</v>
      </c>
      <c r="S74" s="183">
        <f t="shared" si="4"/>
        <v>1761870</v>
      </c>
      <c r="T74" s="183">
        <f t="shared" si="5"/>
        <v>11034870</v>
      </c>
    </row>
    <row r="75" spans="1:20" x14ac:dyDescent="0.25">
      <c r="A75" s="180" t="s">
        <v>93</v>
      </c>
      <c r="B75" s="181">
        <v>1</v>
      </c>
      <c r="C75" s="182">
        <v>980000</v>
      </c>
      <c r="D75" s="182">
        <v>400000</v>
      </c>
      <c r="E75" s="182">
        <v>500000</v>
      </c>
      <c r="F75" s="182">
        <v>72000</v>
      </c>
      <c r="G75" s="182">
        <v>46000</v>
      </c>
      <c r="H75" s="182">
        <v>119000</v>
      </c>
      <c r="I75" s="182">
        <v>300000</v>
      </c>
      <c r="J75" s="182">
        <v>116000</v>
      </c>
      <c r="K75" s="182">
        <v>160000</v>
      </c>
      <c r="L75" s="182">
        <v>200000</v>
      </c>
      <c r="M75" s="182">
        <v>5900000</v>
      </c>
      <c r="N75" s="182">
        <v>160000</v>
      </c>
      <c r="O75" s="182">
        <v>160000</v>
      </c>
      <c r="P75" s="182">
        <v>160000</v>
      </c>
      <c r="Q75" s="182">
        <v>1500000</v>
      </c>
      <c r="R75" s="183">
        <f t="shared" si="3"/>
        <v>9273000</v>
      </c>
      <c r="S75" s="183">
        <f t="shared" si="4"/>
        <v>1761870</v>
      </c>
      <c r="T75" s="183">
        <f t="shared" si="5"/>
        <v>11034870</v>
      </c>
    </row>
    <row r="76" spans="1:20" x14ac:dyDescent="0.25">
      <c r="A76" s="180" t="s">
        <v>94</v>
      </c>
      <c r="B76" s="181">
        <v>1</v>
      </c>
      <c r="C76" s="182">
        <v>980000</v>
      </c>
      <c r="D76" s="182">
        <v>400000</v>
      </c>
      <c r="E76" s="182">
        <v>500000</v>
      </c>
      <c r="F76" s="182">
        <v>72000</v>
      </c>
      <c r="G76" s="182">
        <v>46000</v>
      </c>
      <c r="H76" s="182">
        <v>119000</v>
      </c>
      <c r="I76" s="182">
        <v>300000</v>
      </c>
      <c r="J76" s="182">
        <v>116000</v>
      </c>
      <c r="K76" s="182">
        <v>160000</v>
      </c>
      <c r="L76" s="182">
        <v>200000</v>
      </c>
      <c r="M76" s="182">
        <v>5900000</v>
      </c>
      <c r="N76" s="182">
        <v>160000</v>
      </c>
      <c r="O76" s="182">
        <v>160000</v>
      </c>
      <c r="P76" s="182">
        <v>160000</v>
      </c>
      <c r="Q76" s="182">
        <v>1500000</v>
      </c>
      <c r="R76" s="183">
        <f t="shared" si="3"/>
        <v>9273000</v>
      </c>
      <c r="S76" s="183">
        <f t="shared" si="4"/>
        <v>1761870</v>
      </c>
      <c r="T76" s="183">
        <f t="shared" si="5"/>
        <v>11034870</v>
      </c>
    </row>
    <row r="77" spans="1:20" ht="14.25" customHeight="1" x14ac:dyDescent="0.25">
      <c r="A77" s="180" t="s">
        <v>95</v>
      </c>
      <c r="B77" s="181">
        <v>1</v>
      </c>
      <c r="C77" s="182">
        <v>980000</v>
      </c>
      <c r="D77" s="182">
        <v>400000</v>
      </c>
      <c r="E77" s="182">
        <v>500000</v>
      </c>
      <c r="F77" s="182">
        <v>72000</v>
      </c>
      <c r="G77" s="182">
        <v>46000</v>
      </c>
      <c r="H77" s="182">
        <v>119000</v>
      </c>
      <c r="I77" s="182">
        <v>300000</v>
      </c>
      <c r="J77" s="182">
        <v>116000</v>
      </c>
      <c r="K77" s="182">
        <v>160000</v>
      </c>
      <c r="L77" s="182">
        <v>200000</v>
      </c>
      <c r="M77" s="182">
        <v>5900000</v>
      </c>
      <c r="N77" s="182">
        <v>160000</v>
      </c>
      <c r="O77" s="182">
        <v>160000</v>
      </c>
      <c r="P77" s="182">
        <v>160000</v>
      </c>
      <c r="Q77" s="182">
        <v>1500000</v>
      </c>
      <c r="R77" s="183">
        <f t="shared" si="3"/>
        <v>9273000</v>
      </c>
      <c r="S77" s="183">
        <f t="shared" si="4"/>
        <v>1761870</v>
      </c>
      <c r="T77" s="183">
        <f t="shared" si="5"/>
        <v>11034870</v>
      </c>
    </row>
    <row r="78" spans="1:20" x14ac:dyDescent="0.25">
      <c r="A78" s="180" t="s">
        <v>96</v>
      </c>
      <c r="B78" s="181">
        <v>1</v>
      </c>
      <c r="C78" s="182">
        <v>980000</v>
      </c>
      <c r="D78" s="182">
        <v>400000</v>
      </c>
      <c r="E78" s="182">
        <v>500000</v>
      </c>
      <c r="F78" s="182">
        <v>72000</v>
      </c>
      <c r="G78" s="182">
        <v>46000</v>
      </c>
      <c r="H78" s="182">
        <v>119000</v>
      </c>
      <c r="I78" s="182">
        <v>300000</v>
      </c>
      <c r="J78" s="182">
        <v>116000</v>
      </c>
      <c r="K78" s="182">
        <v>160000</v>
      </c>
      <c r="L78" s="182">
        <v>200000</v>
      </c>
      <c r="M78" s="182">
        <v>5900000</v>
      </c>
      <c r="N78" s="182">
        <v>160000</v>
      </c>
      <c r="O78" s="182">
        <v>160000</v>
      </c>
      <c r="P78" s="182">
        <v>160000</v>
      </c>
      <c r="Q78" s="182">
        <v>1500000</v>
      </c>
      <c r="R78" s="183">
        <f t="shared" si="3"/>
        <v>9273000</v>
      </c>
      <c r="S78" s="183">
        <f t="shared" si="4"/>
        <v>1761870</v>
      </c>
      <c r="T78" s="183">
        <f t="shared" si="5"/>
        <v>11034870</v>
      </c>
    </row>
    <row r="79" spans="1:20" x14ac:dyDescent="0.25">
      <c r="A79" s="180" t="s">
        <v>97</v>
      </c>
      <c r="B79" s="181">
        <v>1</v>
      </c>
      <c r="C79" s="182">
        <v>980000</v>
      </c>
      <c r="D79" s="182">
        <v>400000</v>
      </c>
      <c r="E79" s="182">
        <v>500000</v>
      </c>
      <c r="F79" s="182">
        <v>72000</v>
      </c>
      <c r="G79" s="182">
        <v>46000</v>
      </c>
      <c r="H79" s="182">
        <v>119000</v>
      </c>
      <c r="I79" s="182">
        <v>300000</v>
      </c>
      <c r="J79" s="182">
        <v>116000</v>
      </c>
      <c r="K79" s="182">
        <v>160000</v>
      </c>
      <c r="L79" s="182">
        <v>200000</v>
      </c>
      <c r="M79" s="182">
        <v>5900000</v>
      </c>
      <c r="N79" s="182">
        <v>160000</v>
      </c>
      <c r="O79" s="182">
        <v>160000</v>
      </c>
      <c r="P79" s="182">
        <v>160000</v>
      </c>
      <c r="Q79" s="182">
        <v>1500000</v>
      </c>
      <c r="R79" s="183">
        <f t="shared" si="3"/>
        <v>9273000</v>
      </c>
      <c r="S79" s="183">
        <f t="shared" si="4"/>
        <v>1761870</v>
      </c>
      <c r="T79" s="183">
        <f t="shared" si="5"/>
        <v>11034870</v>
      </c>
    </row>
    <row r="80" spans="1:20" x14ac:dyDescent="0.25">
      <c r="A80" s="180" t="s">
        <v>98</v>
      </c>
      <c r="B80" s="181">
        <v>1</v>
      </c>
      <c r="C80" s="182">
        <v>980000</v>
      </c>
      <c r="D80" s="182">
        <v>400000</v>
      </c>
      <c r="E80" s="182">
        <v>500000</v>
      </c>
      <c r="F80" s="182">
        <v>72000</v>
      </c>
      <c r="G80" s="182">
        <v>46000</v>
      </c>
      <c r="H80" s="182">
        <v>119000</v>
      </c>
      <c r="I80" s="182">
        <v>300000</v>
      </c>
      <c r="J80" s="182">
        <v>116000</v>
      </c>
      <c r="K80" s="182">
        <v>160000</v>
      </c>
      <c r="L80" s="182">
        <v>200000</v>
      </c>
      <c r="M80" s="182">
        <v>5900000</v>
      </c>
      <c r="N80" s="182">
        <v>160000</v>
      </c>
      <c r="O80" s="182">
        <v>160000</v>
      </c>
      <c r="P80" s="182">
        <v>160000</v>
      </c>
      <c r="Q80" s="182">
        <v>1500000</v>
      </c>
      <c r="R80" s="183">
        <f t="shared" si="3"/>
        <v>9273000</v>
      </c>
      <c r="S80" s="183">
        <f t="shared" si="4"/>
        <v>1761870</v>
      </c>
      <c r="T80" s="183">
        <f t="shared" si="5"/>
        <v>11034870</v>
      </c>
    </row>
    <row r="81" spans="1:20" x14ac:dyDescent="0.25">
      <c r="A81" s="180" t="s">
        <v>99</v>
      </c>
      <c r="B81" s="181">
        <v>1</v>
      </c>
      <c r="C81" s="182">
        <v>980000</v>
      </c>
      <c r="D81" s="182">
        <v>400000</v>
      </c>
      <c r="E81" s="182">
        <v>500000</v>
      </c>
      <c r="F81" s="182">
        <v>72000</v>
      </c>
      <c r="G81" s="182">
        <v>46000</v>
      </c>
      <c r="H81" s="182">
        <v>119000</v>
      </c>
      <c r="I81" s="182">
        <v>300000</v>
      </c>
      <c r="J81" s="182">
        <v>116000</v>
      </c>
      <c r="K81" s="182">
        <v>160000</v>
      </c>
      <c r="L81" s="182">
        <v>200000</v>
      </c>
      <c r="M81" s="182">
        <v>5900000</v>
      </c>
      <c r="N81" s="182">
        <v>160000</v>
      </c>
      <c r="O81" s="182">
        <v>160000</v>
      </c>
      <c r="P81" s="182">
        <v>160000</v>
      </c>
      <c r="Q81" s="182">
        <v>1500000</v>
      </c>
      <c r="R81" s="183">
        <f t="shared" si="3"/>
        <v>9273000</v>
      </c>
      <c r="S81" s="183">
        <f t="shared" si="4"/>
        <v>1761870</v>
      </c>
      <c r="T81" s="183">
        <f t="shared" si="5"/>
        <v>11034870</v>
      </c>
    </row>
    <row r="82" spans="1:20" x14ac:dyDescent="0.25">
      <c r="A82" s="180" t="s">
        <v>100</v>
      </c>
      <c r="B82" s="181">
        <v>1</v>
      </c>
      <c r="C82" s="182">
        <v>980000</v>
      </c>
      <c r="D82" s="182">
        <v>400000</v>
      </c>
      <c r="E82" s="182">
        <v>500000</v>
      </c>
      <c r="F82" s="182">
        <v>72000</v>
      </c>
      <c r="G82" s="182">
        <v>46000</v>
      </c>
      <c r="H82" s="182">
        <v>119000</v>
      </c>
      <c r="I82" s="182">
        <v>300000</v>
      </c>
      <c r="J82" s="182">
        <v>116000</v>
      </c>
      <c r="K82" s="182">
        <v>160000</v>
      </c>
      <c r="L82" s="182">
        <v>200000</v>
      </c>
      <c r="M82" s="182">
        <v>5900000</v>
      </c>
      <c r="N82" s="182">
        <v>160000</v>
      </c>
      <c r="O82" s="182">
        <v>160000</v>
      </c>
      <c r="P82" s="182">
        <v>160000</v>
      </c>
      <c r="Q82" s="182">
        <v>1500000</v>
      </c>
      <c r="R82" s="183">
        <f t="shared" si="3"/>
        <v>9273000</v>
      </c>
      <c r="S82" s="183">
        <f t="shared" si="4"/>
        <v>1761870</v>
      </c>
      <c r="T82" s="183">
        <f t="shared" si="5"/>
        <v>11034870</v>
      </c>
    </row>
    <row r="83" spans="1:20" s="190" customFormat="1" ht="17.55" customHeight="1" x14ac:dyDescent="0.25">
      <c r="A83" s="186" t="s">
        <v>101</v>
      </c>
      <c r="B83" s="187">
        <v>1</v>
      </c>
      <c r="C83" s="188">
        <v>980000</v>
      </c>
      <c r="D83" s="188">
        <v>400000</v>
      </c>
      <c r="E83" s="188">
        <v>500000</v>
      </c>
      <c r="F83" s="188">
        <v>72000</v>
      </c>
      <c r="G83" s="188">
        <v>46000</v>
      </c>
      <c r="H83" s="188">
        <v>119000</v>
      </c>
      <c r="I83" s="188">
        <v>300000</v>
      </c>
      <c r="J83" s="188">
        <v>116000</v>
      </c>
      <c r="K83" s="188">
        <v>160000</v>
      </c>
      <c r="L83" s="188">
        <v>200000</v>
      </c>
      <c r="M83" s="188">
        <v>5900000</v>
      </c>
      <c r="N83" s="188">
        <v>160000</v>
      </c>
      <c r="O83" s="188">
        <v>160000</v>
      </c>
      <c r="P83" s="188">
        <v>160000</v>
      </c>
      <c r="Q83" s="188">
        <v>1500000</v>
      </c>
      <c r="R83" s="189">
        <f t="shared" si="3"/>
        <v>9273000</v>
      </c>
      <c r="S83" s="189">
        <f t="shared" si="4"/>
        <v>1761870</v>
      </c>
      <c r="T83" s="189">
        <f t="shared" si="5"/>
        <v>11034870</v>
      </c>
    </row>
    <row r="84" spans="1:20" x14ac:dyDescent="0.25">
      <c r="A84" s="180" t="s">
        <v>102</v>
      </c>
      <c r="B84" s="181">
        <v>1</v>
      </c>
      <c r="C84" s="182">
        <v>980000</v>
      </c>
      <c r="D84" s="182">
        <v>400000</v>
      </c>
      <c r="E84" s="182">
        <v>500000</v>
      </c>
      <c r="F84" s="182">
        <v>72000</v>
      </c>
      <c r="G84" s="182">
        <v>46000</v>
      </c>
      <c r="H84" s="182">
        <v>119000</v>
      </c>
      <c r="I84" s="182">
        <v>300000</v>
      </c>
      <c r="J84" s="182">
        <v>116000</v>
      </c>
      <c r="K84" s="182">
        <v>160000</v>
      </c>
      <c r="L84" s="182">
        <v>200000</v>
      </c>
      <c r="M84" s="182">
        <v>5900000</v>
      </c>
      <c r="N84" s="182">
        <v>160000</v>
      </c>
      <c r="O84" s="182">
        <v>160000</v>
      </c>
      <c r="P84" s="182">
        <v>160000</v>
      </c>
      <c r="Q84" s="182">
        <v>1500000</v>
      </c>
      <c r="R84" s="183">
        <f t="shared" si="3"/>
        <v>9273000</v>
      </c>
      <c r="S84" s="183">
        <f t="shared" si="4"/>
        <v>1761870</v>
      </c>
      <c r="T84" s="183">
        <f t="shared" si="5"/>
        <v>11034870</v>
      </c>
    </row>
    <row r="85" spans="1:20" x14ac:dyDescent="0.25">
      <c r="A85" s="180" t="s">
        <v>103</v>
      </c>
      <c r="B85" s="181">
        <v>1</v>
      </c>
      <c r="C85" s="182">
        <v>980000</v>
      </c>
      <c r="D85" s="182">
        <v>400000</v>
      </c>
      <c r="E85" s="182">
        <v>500000</v>
      </c>
      <c r="F85" s="182">
        <v>72000</v>
      </c>
      <c r="G85" s="182">
        <v>46000</v>
      </c>
      <c r="H85" s="182">
        <v>119000</v>
      </c>
      <c r="I85" s="182">
        <v>300000</v>
      </c>
      <c r="J85" s="182">
        <v>116000</v>
      </c>
      <c r="K85" s="182">
        <v>160000</v>
      </c>
      <c r="L85" s="182">
        <v>200000</v>
      </c>
      <c r="M85" s="182">
        <v>5900000</v>
      </c>
      <c r="N85" s="182">
        <v>160000</v>
      </c>
      <c r="O85" s="182">
        <v>160000</v>
      </c>
      <c r="P85" s="182">
        <v>160000</v>
      </c>
      <c r="Q85" s="182">
        <v>1500000</v>
      </c>
      <c r="R85" s="183">
        <f t="shared" si="3"/>
        <v>9273000</v>
      </c>
      <c r="S85" s="183">
        <f t="shared" si="4"/>
        <v>1761870</v>
      </c>
      <c r="T85" s="183">
        <f t="shared" si="5"/>
        <v>11034870</v>
      </c>
    </row>
    <row r="86" spans="1:20" x14ac:dyDescent="0.25">
      <c r="A86" s="180" t="s">
        <v>104</v>
      </c>
      <c r="B86" s="181">
        <v>1</v>
      </c>
      <c r="C86" s="182">
        <v>980000</v>
      </c>
      <c r="D86" s="182">
        <v>400000</v>
      </c>
      <c r="E86" s="182">
        <v>500000</v>
      </c>
      <c r="F86" s="182">
        <v>72000</v>
      </c>
      <c r="G86" s="182">
        <v>46000</v>
      </c>
      <c r="H86" s="182">
        <v>119000</v>
      </c>
      <c r="I86" s="182">
        <v>300000</v>
      </c>
      <c r="J86" s="182">
        <v>116000</v>
      </c>
      <c r="K86" s="182">
        <v>160000</v>
      </c>
      <c r="L86" s="182">
        <v>200000</v>
      </c>
      <c r="M86" s="182">
        <v>5900000</v>
      </c>
      <c r="N86" s="182">
        <v>160000</v>
      </c>
      <c r="O86" s="182">
        <v>160000</v>
      </c>
      <c r="P86" s="182">
        <v>160000</v>
      </c>
      <c r="Q86" s="182">
        <v>1500000</v>
      </c>
      <c r="R86" s="183">
        <f t="shared" si="3"/>
        <v>9273000</v>
      </c>
      <c r="S86" s="183">
        <f t="shared" si="4"/>
        <v>1761870</v>
      </c>
      <c r="T86" s="183">
        <f t="shared" si="5"/>
        <v>11034870</v>
      </c>
    </row>
    <row r="87" spans="1:20" x14ac:dyDescent="0.25">
      <c r="A87" s="180" t="s">
        <v>105</v>
      </c>
      <c r="B87" s="181">
        <v>1</v>
      </c>
      <c r="C87" s="182">
        <v>980000</v>
      </c>
      <c r="D87" s="182">
        <v>400000</v>
      </c>
      <c r="E87" s="182">
        <v>500000</v>
      </c>
      <c r="F87" s="182">
        <v>72000</v>
      </c>
      <c r="G87" s="182">
        <v>46000</v>
      </c>
      <c r="H87" s="182">
        <v>119000</v>
      </c>
      <c r="I87" s="182">
        <v>300000</v>
      </c>
      <c r="J87" s="182">
        <v>116000</v>
      </c>
      <c r="K87" s="182">
        <v>160000</v>
      </c>
      <c r="L87" s="182">
        <v>200000</v>
      </c>
      <c r="M87" s="182">
        <v>5900000</v>
      </c>
      <c r="N87" s="182">
        <v>160000</v>
      </c>
      <c r="O87" s="182">
        <v>160000</v>
      </c>
      <c r="P87" s="182">
        <v>160000</v>
      </c>
      <c r="Q87" s="182">
        <v>1500000</v>
      </c>
      <c r="R87" s="183">
        <f t="shared" si="3"/>
        <v>9273000</v>
      </c>
      <c r="S87" s="183">
        <f t="shared" si="4"/>
        <v>1761870</v>
      </c>
      <c r="T87" s="183">
        <f t="shared" si="5"/>
        <v>11034870</v>
      </c>
    </row>
    <row r="88" spans="1:20" x14ac:dyDescent="0.25">
      <c r="A88" s="180" t="s">
        <v>106</v>
      </c>
      <c r="B88" s="181">
        <v>1</v>
      </c>
      <c r="C88" s="182">
        <v>980000</v>
      </c>
      <c r="D88" s="182">
        <v>400000</v>
      </c>
      <c r="E88" s="182">
        <v>500000</v>
      </c>
      <c r="F88" s="182">
        <v>72000</v>
      </c>
      <c r="G88" s="182">
        <v>46000</v>
      </c>
      <c r="H88" s="182">
        <v>119000</v>
      </c>
      <c r="I88" s="182">
        <v>300000</v>
      </c>
      <c r="J88" s="182">
        <v>116000</v>
      </c>
      <c r="K88" s="182">
        <v>160000</v>
      </c>
      <c r="L88" s="182">
        <v>200000</v>
      </c>
      <c r="M88" s="182">
        <v>5900000</v>
      </c>
      <c r="N88" s="182">
        <v>160000</v>
      </c>
      <c r="O88" s="182">
        <v>160000</v>
      </c>
      <c r="P88" s="182">
        <v>160000</v>
      </c>
      <c r="Q88" s="182">
        <v>1500000</v>
      </c>
      <c r="R88" s="183">
        <f t="shared" si="3"/>
        <v>9273000</v>
      </c>
      <c r="S88" s="183">
        <f t="shared" si="4"/>
        <v>1761870</v>
      </c>
      <c r="T88" s="183">
        <f t="shared" si="5"/>
        <v>11034870</v>
      </c>
    </row>
    <row r="89" spans="1:20" x14ac:dyDescent="0.25">
      <c r="A89" s="180" t="s">
        <v>107</v>
      </c>
      <c r="B89" s="181">
        <v>1</v>
      </c>
      <c r="C89" s="182">
        <v>980000</v>
      </c>
      <c r="D89" s="182">
        <v>400000</v>
      </c>
      <c r="E89" s="182">
        <v>500000</v>
      </c>
      <c r="F89" s="182">
        <v>72000</v>
      </c>
      <c r="G89" s="182">
        <v>46000</v>
      </c>
      <c r="H89" s="182">
        <v>119000</v>
      </c>
      <c r="I89" s="182">
        <v>300000</v>
      </c>
      <c r="J89" s="182">
        <v>116000</v>
      </c>
      <c r="K89" s="182">
        <v>160000</v>
      </c>
      <c r="L89" s="182">
        <v>200000</v>
      </c>
      <c r="M89" s="182">
        <v>5900000</v>
      </c>
      <c r="N89" s="182">
        <v>160000</v>
      </c>
      <c r="O89" s="182">
        <v>160000</v>
      </c>
      <c r="P89" s="182">
        <v>160000</v>
      </c>
      <c r="Q89" s="182">
        <v>1500000</v>
      </c>
      <c r="R89" s="183">
        <f t="shared" si="3"/>
        <v>9273000</v>
      </c>
      <c r="S89" s="183">
        <f t="shared" si="4"/>
        <v>1761870</v>
      </c>
      <c r="T89" s="183">
        <f t="shared" si="5"/>
        <v>11034870</v>
      </c>
    </row>
    <row r="90" spans="1:20" x14ac:dyDescent="0.25">
      <c r="A90" s="180" t="s">
        <v>108</v>
      </c>
      <c r="B90" s="181">
        <v>1</v>
      </c>
      <c r="C90" s="182">
        <v>980000</v>
      </c>
      <c r="D90" s="182">
        <v>400000</v>
      </c>
      <c r="E90" s="182">
        <v>500000</v>
      </c>
      <c r="F90" s="182">
        <v>72000</v>
      </c>
      <c r="G90" s="182">
        <v>46000</v>
      </c>
      <c r="H90" s="182">
        <v>119000</v>
      </c>
      <c r="I90" s="182">
        <v>300000</v>
      </c>
      <c r="J90" s="182">
        <v>116000</v>
      </c>
      <c r="K90" s="182">
        <v>160000</v>
      </c>
      <c r="L90" s="182">
        <v>200000</v>
      </c>
      <c r="M90" s="182">
        <v>5900000</v>
      </c>
      <c r="N90" s="182">
        <v>160000</v>
      </c>
      <c r="O90" s="182">
        <v>160000</v>
      </c>
      <c r="P90" s="182">
        <v>160000</v>
      </c>
      <c r="Q90" s="182">
        <v>1500000</v>
      </c>
      <c r="R90" s="183">
        <f t="shared" si="3"/>
        <v>9273000</v>
      </c>
      <c r="S90" s="183">
        <f t="shared" si="4"/>
        <v>1761870</v>
      </c>
      <c r="T90" s="183">
        <f t="shared" si="5"/>
        <v>11034870</v>
      </c>
    </row>
    <row r="91" spans="1:20" x14ac:dyDescent="0.25">
      <c r="A91" s="184" t="s">
        <v>109</v>
      </c>
      <c r="B91" s="181">
        <v>1</v>
      </c>
      <c r="C91" s="182">
        <v>980000</v>
      </c>
      <c r="D91" s="182">
        <v>400000</v>
      </c>
      <c r="E91" s="182">
        <v>500000</v>
      </c>
      <c r="F91" s="182">
        <v>72000</v>
      </c>
      <c r="G91" s="182">
        <v>46000</v>
      </c>
      <c r="H91" s="182">
        <v>119000</v>
      </c>
      <c r="I91" s="182">
        <v>300000</v>
      </c>
      <c r="J91" s="182">
        <v>116000</v>
      </c>
      <c r="K91" s="182">
        <v>160000</v>
      </c>
      <c r="L91" s="182">
        <v>200000</v>
      </c>
      <c r="M91" s="182">
        <v>5900000</v>
      </c>
      <c r="N91" s="182">
        <v>160000</v>
      </c>
      <c r="O91" s="182">
        <v>160000</v>
      </c>
      <c r="P91" s="182">
        <v>160000</v>
      </c>
      <c r="Q91" s="182">
        <v>1500000</v>
      </c>
      <c r="R91" s="183">
        <f t="shared" si="3"/>
        <v>9273000</v>
      </c>
      <c r="S91" s="183">
        <f t="shared" si="4"/>
        <v>1761870</v>
      </c>
      <c r="T91" s="183">
        <f t="shared" si="5"/>
        <v>11034870</v>
      </c>
    </row>
    <row r="92" spans="1:20" x14ac:dyDescent="0.25">
      <c r="A92" s="184" t="s">
        <v>110</v>
      </c>
      <c r="B92" s="181">
        <v>1</v>
      </c>
      <c r="C92" s="182">
        <v>980000</v>
      </c>
      <c r="D92" s="182">
        <v>400000</v>
      </c>
      <c r="E92" s="182">
        <v>500000</v>
      </c>
      <c r="F92" s="182">
        <v>72000</v>
      </c>
      <c r="G92" s="182">
        <v>46000</v>
      </c>
      <c r="H92" s="182">
        <v>119000</v>
      </c>
      <c r="I92" s="182">
        <v>300000</v>
      </c>
      <c r="J92" s="182">
        <v>116000</v>
      </c>
      <c r="K92" s="182">
        <v>160000</v>
      </c>
      <c r="L92" s="182">
        <v>200000</v>
      </c>
      <c r="M92" s="182">
        <v>5900000</v>
      </c>
      <c r="N92" s="182">
        <v>160000</v>
      </c>
      <c r="O92" s="182">
        <v>160000</v>
      </c>
      <c r="P92" s="182">
        <v>160000</v>
      </c>
      <c r="Q92" s="182">
        <v>1500000</v>
      </c>
      <c r="R92" s="183">
        <f t="shared" si="3"/>
        <v>9273000</v>
      </c>
      <c r="S92" s="183">
        <f t="shared" si="4"/>
        <v>1761870</v>
      </c>
      <c r="T92" s="183">
        <f t="shared" si="5"/>
        <v>11034870</v>
      </c>
    </row>
    <row r="93" spans="1:20" x14ac:dyDescent="0.25">
      <c r="A93" s="184" t="s">
        <v>111</v>
      </c>
      <c r="B93" s="181">
        <v>1</v>
      </c>
      <c r="C93" s="182">
        <v>980000</v>
      </c>
      <c r="D93" s="182">
        <v>400000</v>
      </c>
      <c r="E93" s="182">
        <v>500000</v>
      </c>
      <c r="F93" s="182">
        <v>72000</v>
      </c>
      <c r="G93" s="182">
        <v>46000</v>
      </c>
      <c r="H93" s="182">
        <v>119000</v>
      </c>
      <c r="I93" s="182">
        <v>300000</v>
      </c>
      <c r="J93" s="182">
        <v>116000</v>
      </c>
      <c r="K93" s="182">
        <v>160000</v>
      </c>
      <c r="L93" s="182">
        <v>200000</v>
      </c>
      <c r="M93" s="182">
        <v>5900000</v>
      </c>
      <c r="N93" s="182">
        <v>160000</v>
      </c>
      <c r="O93" s="182">
        <v>160000</v>
      </c>
      <c r="P93" s="182">
        <v>160000</v>
      </c>
      <c r="Q93" s="182">
        <v>1500000</v>
      </c>
      <c r="R93" s="183">
        <f t="shared" si="3"/>
        <v>9273000</v>
      </c>
      <c r="S93" s="183">
        <f t="shared" si="4"/>
        <v>1761870</v>
      </c>
      <c r="T93" s="183">
        <f t="shared" si="5"/>
        <v>11034870</v>
      </c>
    </row>
    <row r="94" spans="1:20" x14ac:dyDescent="0.25">
      <c r="A94" s="184" t="s">
        <v>112</v>
      </c>
      <c r="B94" s="181">
        <v>1</v>
      </c>
      <c r="C94" s="182">
        <v>980000</v>
      </c>
      <c r="D94" s="182">
        <v>400000</v>
      </c>
      <c r="E94" s="182">
        <v>500000</v>
      </c>
      <c r="F94" s="182">
        <v>72000</v>
      </c>
      <c r="G94" s="182">
        <v>46000</v>
      </c>
      <c r="H94" s="182">
        <v>119000</v>
      </c>
      <c r="I94" s="182">
        <v>300000</v>
      </c>
      <c r="J94" s="182">
        <v>116000</v>
      </c>
      <c r="K94" s="182">
        <v>160000</v>
      </c>
      <c r="L94" s="182">
        <v>200000</v>
      </c>
      <c r="M94" s="182">
        <v>5900000</v>
      </c>
      <c r="N94" s="182">
        <v>160000</v>
      </c>
      <c r="O94" s="182">
        <v>160000</v>
      </c>
      <c r="P94" s="182">
        <v>160000</v>
      </c>
      <c r="Q94" s="182">
        <v>1500000</v>
      </c>
      <c r="R94" s="183">
        <f t="shared" si="3"/>
        <v>9273000</v>
      </c>
      <c r="S94" s="183">
        <f t="shared" si="4"/>
        <v>1761870</v>
      </c>
      <c r="T94" s="183">
        <f t="shared" si="5"/>
        <v>11034870</v>
      </c>
    </row>
    <row r="95" spans="1:20" x14ac:dyDescent="0.25">
      <c r="A95" s="184" t="s">
        <v>113</v>
      </c>
      <c r="B95" s="181">
        <v>1</v>
      </c>
      <c r="C95" s="182">
        <v>980000</v>
      </c>
      <c r="D95" s="182">
        <v>400000</v>
      </c>
      <c r="E95" s="182">
        <v>500000</v>
      </c>
      <c r="F95" s="182">
        <v>72000</v>
      </c>
      <c r="G95" s="182">
        <v>46000</v>
      </c>
      <c r="H95" s="182">
        <v>119000</v>
      </c>
      <c r="I95" s="182">
        <v>300000</v>
      </c>
      <c r="J95" s="182">
        <v>116000</v>
      </c>
      <c r="K95" s="182">
        <v>160000</v>
      </c>
      <c r="L95" s="182">
        <v>200000</v>
      </c>
      <c r="M95" s="182">
        <v>5900000</v>
      </c>
      <c r="N95" s="182">
        <v>160000</v>
      </c>
      <c r="O95" s="182">
        <v>160000</v>
      </c>
      <c r="P95" s="182">
        <v>160000</v>
      </c>
      <c r="Q95" s="182">
        <v>1500000</v>
      </c>
      <c r="R95" s="183">
        <f t="shared" si="3"/>
        <v>9273000</v>
      </c>
      <c r="S95" s="183">
        <f t="shared" si="4"/>
        <v>1761870</v>
      </c>
      <c r="T95" s="183">
        <f t="shared" si="5"/>
        <v>11034870</v>
      </c>
    </row>
    <row r="96" spans="1:20" x14ac:dyDescent="0.25">
      <c r="A96" s="184" t="s">
        <v>114</v>
      </c>
      <c r="B96" s="181">
        <v>1</v>
      </c>
      <c r="C96" s="182">
        <v>980000</v>
      </c>
      <c r="D96" s="182">
        <v>400000</v>
      </c>
      <c r="E96" s="182">
        <v>500000</v>
      </c>
      <c r="F96" s="182">
        <v>72000</v>
      </c>
      <c r="G96" s="182">
        <v>46000</v>
      </c>
      <c r="H96" s="182">
        <v>119000</v>
      </c>
      <c r="I96" s="182">
        <v>300000</v>
      </c>
      <c r="J96" s="182">
        <v>116000</v>
      </c>
      <c r="K96" s="182">
        <v>160000</v>
      </c>
      <c r="L96" s="182">
        <v>200000</v>
      </c>
      <c r="M96" s="182">
        <v>5900000</v>
      </c>
      <c r="N96" s="182">
        <v>160000</v>
      </c>
      <c r="O96" s="182">
        <v>160000</v>
      </c>
      <c r="P96" s="182">
        <v>160000</v>
      </c>
      <c r="Q96" s="182">
        <v>1500000</v>
      </c>
      <c r="R96" s="183">
        <f t="shared" si="3"/>
        <v>9273000</v>
      </c>
      <c r="S96" s="183">
        <f t="shared" si="4"/>
        <v>1761870</v>
      </c>
      <c r="T96" s="183">
        <f t="shared" si="5"/>
        <v>11034870</v>
      </c>
    </row>
    <row r="97" spans="1:20" x14ac:dyDescent="0.25">
      <c r="A97" s="184" t="s">
        <v>115</v>
      </c>
      <c r="B97" s="181">
        <v>1</v>
      </c>
      <c r="C97" s="182">
        <v>980000</v>
      </c>
      <c r="D97" s="182">
        <v>400000</v>
      </c>
      <c r="E97" s="182">
        <v>500000</v>
      </c>
      <c r="F97" s="182">
        <v>72000</v>
      </c>
      <c r="G97" s="182">
        <v>46000</v>
      </c>
      <c r="H97" s="182">
        <v>119000</v>
      </c>
      <c r="I97" s="182">
        <v>300000</v>
      </c>
      <c r="J97" s="182">
        <v>116000</v>
      </c>
      <c r="K97" s="182">
        <v>160000</v>
      </c>
      <c r="L97" s="182">
        <v>200000</v>
      </c>
      <c r="M97" s="182">
        <v>5900000</v>
      </c>
      <c r="N97" s="182">
        <v>160000</v>
      </c>
      <c r="O97" s="182">
        <v>160000</v>
      </c>
      <c r="P97" s="182">
        <v>160000</v>
      </c>
      <c r="Q97" s="182">
        <v>1500000</v>
      </c>
      <c r="R97" s="183">
        <f t="shared" si="3"/>
        <v>9273000</v>
      </c>
      <c r="S97" s="183">
        <f t="shared" si="4"/>
        <v>1761870</v>
      </c>
      <c r="T97" s="183">
        <f t="shared" si="5"/>
        <v>11034870</v>
      </c>
    </row>
    <row r="98" spans="1:20" x14ac:dyDescent="0.25">
      <c r="A98" s="184" t="s">
        <v>116</v>
      </c>
      <c r="B98" s="181">
        <v>1</v>
      </c>
      <c r="C98" s="182">
        <v>980000</v>
      </c>
      <c r="D98" s="182">
        <v>400000</v>
      </c>
      <c r="E98" s="182">
        <v>500000</v>
      </c>
      <c r="F98" s="182">
        <v>72000</v>
      </c>
      <c r="G98" s="182">
        <v>46000</v>
      </c>
      <c r="H98" s="182">
        <v>119000</v>
      </c>
      <c r="I98" s="182">
        <v>300000</v>
      </c>
      <c r="J98" s="182">
        <v>116000</v>
      </c>
      <c r="K98" s="182">
        <v>160000</v>
      </c>
      <c r="L98" s="182">
        <v>200000</v>
      </c>
      <c r="M98" s="182">
        <v>5900000</v>
      </c>
      <c r="N98" s="182">
        <v>160000</v>
      </c>
      <c r="O98" s="182">
        <v>160000</v>
      </c>
      <c r="P98" s="182">
        <v>160000</v>
      </c>
      <c r="Q98" s="182">
        <v>1500000</v>
      </c>
      <c r="R98" s="183">
        <f t="shared" si="3"/>
        <v>9273000</v>
      </c>
      <c r="S98" s="183">
        <f t="shared" si="4"/>
        <v>1761870</v>
      </c>
      <c r="T98" s="183">
        <f t="shared" si="5"/>
        <v>11034870</v>
      </c>
    </row>
    <row r="99" spans="1:20" x14ac:dyDescent="0.25">
      <c r="A99" s="184" t="s">
        <v>117</v>
      </c>
      <c r="B99" s="181">
        <v>1</v>
      </c>
      <c r="C99" s="182">
        <v>980000</v>
      </c>
      <c r="D99" s="182">
        <v>400000</v>
      </c>
      <c r="E99" s="182">
        <v>500000</v>
      </c>
      <c r="F99" s="182">
        <v>72000</v>
      </c>
      <c r="G99" s="182">
        <v>46000</v>
      </c>
      <c r="H99" s="182">
        <v>119000</v>
      </c>
      <c r="I99" s="182">
        <v>300000</v>
      </c>
      <c r="J99" s="182">
        <v>116000</v>
      </c>
      <c r="K99" s="182">
        <v>160000</v>
      </c>
      <c r="L99" s="182">
        <v>200000</v>
      </c>
      <c r="M99" s="182">
        <v>5900000</v>
      </c>
      <c r="N99" s="182">
        <v>160000</v>
      </c>
      <c r="O99" s="182">
        <v>160000</v>
      </c>
      <c r="P99" s="182">
        <v>160000</v>
      </c>
      <c r="Q99" s="182">
        <v>1500000</v>
      </c>
      <c r="R99" s="183">
        <f t="shared" si="3"/>
        <v>9273000</v>
      </c>
      <c r="S99" s="183">
        <f t="shared" si="4"/>
        <v>1761870</v>
      </c>
      <c r="T99" s="183">
        <f t="shared" si="5"/>
        <v>11034870</v>
      </c>
    </row>
    <row r="100" spans="1:20" x14ac:dyDescent="0.25">
      <c r="A100" s="184" t="s">
        <v>118</v>
      </c>
      <c r="B100" s="181">
        <v>1</v>
      </c>
      <c r="C100" s="182">
        <v>980000</v>
      </c>
      <c r="D100" s="182">
        <v>400000</v>
      </c>
      <c r="E100" s="182">
        <v>500000</v>
      </c>
      <c r="F100" s="182">
        <v>72000</v>
      </c>
      <c r="G100" s="182">
        <v>46000</v>
      </c>
      <c r="H100" s="182">
        <v>119000</v>
      </c>
      <c r="I100" s="182">
        <v>300000</v>
      </c>
      <c r="J100" s="182">
        <v>116000</v>
      </c>
      <c r="K100" s="182">
        <v>160000</v>
      </c>
      <c r="L100" s="182">
        <v>200000</v>
      </c>
      <c r="M100" s="182">
        <v>5900000</v>
      </c>
      <c r="N100" s="182">
        <v>160000</v>
      </c>
      <c r="O100" s="182">
        <v>160000</v>
      </c>
      <c r="P100" s="182">
        <v>160000</v>
      </c>
      <c r="Q100" s="182">
        <v>1500000</v>
      </c>
      <c r="R100" s="183">
        <f t="shared" si="3"/>
        <v>9273000</v>
      </c>
      <c r="S100" s="183">
        <f t="shared" si="4"/>
        <v>1761870</v>
      </c>
      <c r="T100" s="183">
        <f t="shared" si="5"/>
        <v>11034870</v>
      </c>
    </row>
    <row r="101" spans="1:20" x14ac:dyDescent="0.25">
      <c r="A101" s="184" t="s">
        <v>119</v>
      </c>
      <c r="B101" s="181">
        <v>1</v>
      </c>
      <c r="C101" s="182">
        <v>980000</v>
      </c>
      <c r="D101" s="182">
        <v>400000</v>
      </c>
      <c r="E101" s="182">
        <v>500000</v>
      </c>
      <c r="F101" s="182">
        <v>72000</v>
      </c>
      <c r="G101" s="182">
        <v>46000</v>
      </c>
      <c r="H101" s="182">
        <v>119000</v>
      </c>
      <c r="I101" s="182">
        <v>300000</v>
      </c>
      <c r="J101" s="182">
        <v>116000</v>
      </c>
      <c r="K101" s="182">
        <v>160000</v>
      </c>
      <c r="L101" s="182">
        <v>200000</v>
      </c>
      <c r="M101" s="182">
        <v>5900000</v>
      </c>
      <c r="N101" s="182">
        <v>160000</v>
      </c>
      <c r="O101" s="182">
        <v>160000</v>
      </c>
      <c r="P101" s="182">
        <v>160000</v>
      </c>
      <c r="Q101" s="182">
        <v>1500000</v>
      </c>
      <c r="R101" s="183">
        <f t="shared" si="3"/>
        <v>9273000</v>
      </c>
      <c r="S101" s="183">
        <f t="shared" si="4"/>
        <v>1761870</v>
      </c>
      <c r="T101" s="183">
        <f t="shared" si="5"/>
        <v>11034870</v>
      </c>
    </row>
    <row r="102" spans="1:20" x14ac:dyDescent="0.25">
      <c r="A102" s="184" t="s">
        <v>120</v>
      </c>
      <c r="B102" s="181">
        <v>1</v>
      </c>
      <c r="C102" s="182">
        <v>980000</v>
      </c>
      <c r="D102" s="182">
        <v>400000</v>
      </c>
      <c r="E102" s="182">
        <v>500000</v>
      </c>
      <c r="F102" s="182">
        <v>72000</v>
      </c>
      <c r="G102" s="182">
        <v>46000</v>
      </c>
      <c r="H102" s="182">
        <v>119000</v>
      </c>
      <c r="I102" s="182">
        <v>300000</v>
      </c>
      <c r="J102" s="182">
        <v>116000</v>
      </c>
      <c r="K102" s="182">
        <v>160000</v>
      </c>
      <c r="L102" s="182">
        <v>200000</v>
      </c>
      <c r="M102" s="182">
        <v>5900000</v>
      </c>
      <c r="N102" s="182">
        <v>160000</v>
      </c>
      <c r="O102" s="182">
        <v>160000</v>
      </c>
      <c r="P102" s="182">
        <v>160000</v>
      </c>
      <c r="Q102" s="182">
        <v>1500000</v>
      </c>
      <c r="R102" s="183">
        <f t="shared" si="3"/>
        <v>9273000</v>
      </c>
      <c r="S102" s="183">
        <f t="shared" si="4"/>
        <v>1761870</v>
      </c>
      <c r="T102" s="183">
        <f t="shared" si="5"/>
        <v>11034870</v>
      </c>
    </row>
    <row r="103" spans="1:20" x14ac:dyDescent="0.25">
      <c r="A103" s="184" t="s">
        <v>121</v>
      </c>
      <c r="B103" s="181">
        <v>1</v>
      </c>
      <c r="C103" s="182">
        <v>980000</v>
      </c>
      <c r="D103" s="182">
        <v>400000</v>
      </c>
      <c r="E103" s="182">
        <v>500000</v>
      </c>
      <c r="F103" s="182">
        <v>72000</v>
      </c>
      <c r="G103" s="182">
        <v>46000</v>
      </c>
      <c r="H103" s="182">
        <v>119000</v>
      </c>
      <c r="I103" s="182">
        <v>300000</v>
      </c>
      <c r="J103" s="182">
        <v>116000</v>
      </c>
      <c r="K103" s="182">
        <v>160000</v>
      </c>
      <c r="L103" s="182">
        <v>200000</v>
      </c>
      <c r="M103" s="182">
        <v>5900000</v>
      </c>
      <c r="N103" s="182">
        <v>160000</v>
      </c>
      <c r="O103" s="182">
        <v>160000</v>
      </c>
      <c r="P103" s="182">
        <v>160000</v>
      </c>
      <c r="Q103" s="182">
        <v>1500000</v>
      </c>
      <c r="R103" s="183">
        <f t="shared" si="3"/>
        <v>9273000</v>
      </c>
      <c r="S103" s="183">
        <f t="shared" si="4"/>
        <v>1761870</v>
      </c>
      <c r="T103" s="183">
        <f t="shared" si="5"/>
        <v>11034870</v>
      </c>
    </row>
    <row r="104" spans="1:20" x14ac:dyDescent="0.25">
      <c r="A104" s="184" t="s">
        <v>122</v>
      </c>
      <c r="B104" s="181">
        <v>1</v>
      </c>
      <c r="C104" s="182">
        <v>980000</v>
      </c>
      <c r="D104" s="182">
        <v>400000</v>
      </c>
      <c r="E104" s="182">
        <v>500000</v>
      </c>
      <c r="F104" s="182">
        <v>72000</v>
      </c>
      <c r="G104" s="182">
        <v>46000</v>
      </c>
      <c r="H104" s="182">
        <v>119000</v>
      </c>
      <c r="I104" s="182">
        <v>300000</v>
      </c>
      <c r="J104" s="182">
        <v>116000</v>
      </c>
      <c r="K104" s="182">
        <v>160000</v>
      </c>
      <c r="L104" s="182">
        <v>200000</v>
      </c>
      <c r="M104" s="182">
        <v>5900000</v>
      </c>
      <c r="N104" s="182">
        <v>160000</v>
      </c>
      <c r="O104" s="182">
        <v>160000</v>
      </c>
      <c r="P104" s="182">
        <v>160000</v>
      </c>
      <c r="Q104" s="182">
        <v>1500000</v>
      </c>
      <c r="R104" s="183">
        <f t="shared" si="3"/>
        <v>9273000</v>
      </c>
      <c r="S104" s="183">
        <f t="shared" si="4"/>
        <v>1761870</v>
      </c>
      <c r="T104" s="183">
        <f t="shared" si="5"/>
        <v>11034870</v>
      </c>
    </row>
    <row r="105" spans="1:20" x14ac:dyDescent="0.25">
      <c r="A105" s="184" t="s">
        <v>123</v>
      </c>
      <c r="B105" s="181">
        <v>1</v>
      </c>
      <c r="C105" s="182">
        <v>980000</v>
      </c>
      <c r="D105" s="182">
        <v>400000</v>
      </c>
      <c r="E105" s="182">
        <v>500000</v>
      </c>
      <c r="F105" s="182">
        <v>72000</v>
      </c>
      <c r="G105" s="182">
        <v>46000</v>
      </c>
      <c r="H105" s="182">
        <v>119000</v>
      </c>
      <c r="I105" s="182">
        <v>300000</v>
      </c>
      <c r="J105" s="182">
        <v>116000</v>
      </c>
      <c r="K105" s="182">
        <v>160000</v>
      </c>
      <c r="L105" s="182">
        <v>200000</v>
      </c>
      <c r="M105" s="182">
        <v>5900000</v>
      </c>
      <c r="N105" s="182">
        <v>160000</v>
      </c>
      <c r="O105" s="182">
        <v>160000</v>
      </c>
      <c r="P105" s="182">
        <v>160000</v>
      </c>
      <c r="Q105" s="182">
        <v>1500000</v>
      </c>
      <c r="R105" s="183">
        <f t="shared" si="3"/>
        <v>9273000</v>
      </c>
      <c r="S105" s="183">
        <f t="shared" si="4"/>
        <v>1761870</v>
      </c>
      <c r="T105" s="183">
        <f t="shared" si="5"/>
        <v>11034870</v>
      </c>
    </row>
    <row r="106" spans="1:20" x14ac:dyDescent="0.25">
      <c r="A106" s="184" t="s">
        <v>124</v>
      </c>
      <c r="B106" s="181">
        <v>1</v>
      </c>
      <c r="C106" s="182">
        <v>980000</v>
      </c>
      <c r="D106" s="182">
        <v>400000</v>
      </c>
      <c r="E106" s="182">
        <v>500000</v>
      </c>
      <c r="F106" s="182">
        <v>72000</v>
      </c>
      <c r="G106" s="182">
        <v>46000</v>
      </c>
      <c r="H106" s="182">
        <v>119000</v>
      </c>
      <c r="I106" s="182">
        <v>300000</v>
      </c>
      <c r="J106" s="182">
        <v>116000</v>
      </c>
      <c r="K106" s="182">
        <v>160000</v>
      </c>
      <c r="L106" s="182">
        <v>200000</v>
      </c>
      <c r="M106" s="182">
        <v>5900000</v>
      </c>
      <c r="N106" s="182">
        <v>160000</v>
      </c>
      <c r="O106" s="182">
        <v>160000</v>
      </c>
      <c r="P106" s="182">
        <v>160000</v>
      </c>
      <c r="Q106" s="182">
        <v>1500000</v>
      </c>
      <c r="R106" s="183">
        <f t="shared" si="3"/>
        <v>9273000</v>
      </c>
      <c r="S106" s="183">
        <f t="shared" si="4"/>
        <v>1761870</v>
      </c>
      <c r="T106" s="183">
        <f t="shared" si="5"/>
        <v>11034870</v>
      </c>
    </row>
    <row r="107" spans="1:20" x14ac:dyDescent="0.25">
      <c r="A107" s="184" t="s">
        <v>125</v>
      </c>
      <c r="B107" s="181">
        <v>1</v>
      </c>
      <c r="C107" s="182">
        <v>980000</v>
      </c>
      <c r="D107" s="182">
        <v>400000</v>
      </c>
      <c r="E107" s="182">
        <v>500000</v>
      </c>
      <c r="F107" s="182">
        <v>72000</v>
      </c>
      <c r="G107" s="182">
        <v>46000</v>
      </c>
      <c r="H107" s="182">
        <v>119000</v>
      </c>
      <c r="I107" s="182">
        <v>300000</v>
      </c>
      <c r="J107" s="182">
        <v>116000</v>
      </c>
      <c r="K107" s="182">
        <v>160000</v>
      </c>
      <c r="L107" s="182">
        <v>200000</v>
      </c>
      <c r="M107" s="182">
        <v>5900000</v>
      </c>
      <c r="N107" s="182">
        <v>160000</v>
      </c>
      <c r="O107" s="182">
        <v>160000</v>
      </c>
      <c r="P107" s="182">
        <v>160000</v>
      </c>
      <c r="Q107" s="182">
        <v>1500000</v>
      </c>
      <c r="R107" s="183">
        <f t="shared" si="3"/>
        <v>9273000</v>
      </c>
      <c r="S107" s="183">
        <f t="shared" si="4"/>
        <v>1761870</v>
      </c>
      <c r="T107" s="183">
        <f t="shared" si="5"/>
        <v>11034870</v>
      </c>
    </row>
    <row r="108" spans="1:20" x14ac:dyDescent="0.25">
      <c r="A108" s="184" t="s">
        <v>126</v>
      </c>
      <c r="B108" s="181">
        <v>1</v>
      </c>
      <c r="C108" s="182">
        <v>980000</v>
      </c>
      <c r="D108" s="182">
        <v>400000</v>
      </c>
      <c r="E108" s="182">
        <v>500000</v>
      </c>
      <c r="F108" s="182">
        <v>72000</v>
      </c>
      <c r="G108" s="182">
        <v>46000</v>
      </c>
      <c r="H108" s="182">
        <v>119000</v>
      </c>
      <c r="I108" s="182">
        <v>300000</v>
      </c>
      <c r="J108" s="182">
        <v>116000</v>
      </c>
      <c r="K108" s="182">
        <v>160000</v>
      </c>
      <c r="L108" s="182">
        <v>200000</v>
      </c>
      <c r="M108" s="182">
        <v>5900000</v>
      </c>
      <c r="N108" s="182">
        <v>160000</v>
      </c>
      <c r="O108" s="182">
        <v>160000</v>
      </c>
      <c r="P108" s="182">
        <v>160000</v>
      </c>
      <c r="Q108" s="182">
        <v>1500000</v>
      </c>
      <c r="R108" s="183">
        <f t="shared" si="3"/>
        <v>9273000</v>
      </c>
      <c r="S108" s="183">
        <f t="shared" si="4"/>
        <v>1761870</v>
      </c>
      <c r="T108" s="183">
        <f t="shared" si="5"/>
        <v>11034870</v>
      </c>
    </row>
    <row r="109" spans="1:20" x14ac:dyDescent="0.25">
      <c r="A109" s="184" t="s">
        <v>127</v>
      </c>
      <c r="B109" s="181">
        <v>1</v>
      </c>
      <c r="C109" s="182">
        <v>980000</v>
      </c>
      <c r="D109" s="182">
        <v>400000</v>
      </c>
      <c r="E109" s="182">
        <v>500000</v>
      </c>
      <c r="F109" s="182">
        <v>72000</v>
      </c>
      <c r="G109" s="182">
        <v>46000</v>
      </c>
      <c r="H109" s="182">
        <v>119000</v>
      </c>
      <c r="I109" s="182">
        <v>300000</v>
      </c>
      <c r="J109" s="182">
        <v>116000</v>
      </c>
      <c r="K109" s="182">
        <v>160000</v>
      </c>
      <c r="L109" s="182">
        <v>200000</v>
      </c>
      <c r="M109" s="182">
        <v>5900000</v>
      </c>
      <c r="N109" s="182">
        <v>160000</v>
      </c>
      <c r="O109" s="182">
        <v>160000</v>
      </c>
      <c r="P109" s="182">
        <v>160000</v>
      </c>
      <c r="Q109" s="182">
        <v>1500000</v>
      </c>
      <c r="R109" s="183">
        <f t="shared" si="3"/>
        <v>9273000</v>
      </c>
      <c r="S109" s="183">
        <f t="shared" si="4"/>
        <v>1761870</v>
      </c>
      <c r="T109" s="183">
        <f t="shared" si="5"/>
        <v>11034870</v>
      </c>
    </row>
    <row r="110" spans="1:20" x14ac:dyDescent="0.25">
      <c r="A110" s="184" t="s">
        <v>128</v>
      </c>
      <c r="B110" s="181">
        <v>1</v>
      </c>
      <c r="C110" s="182">
        <v>980000</v>
      </c>
      <c r="D110" s="182">
        <v>400000</v>
      </c>
      <c r="E110" s="182">
        <v>500000</v>
      </c>
      <c r="F110" s="182">
        <v>72000</v>
      </c>
      <c r="G110" s="182">
        <v>46000</v>
      </c>
      <c r="H110" s="182">
        <v>119000</v>
      </c>
      <c r="I110" s="182">
        <v>300000</v>
      </c>
      <c r="J110" s="182">
        <v>116000</v>
      </c>
      <c r="K110" s="182">
        <v>160000</v>
      </c>
      <c r="L110" s="182">
        <v>200000</v>
      </c>
      <c r="M110" s="182">
        <v>5900000</v>
      </c>
      <c r="N110" s="182">
        <v>160000</v>
      </c>
      <c r="O110" s="182">
        <v>160000</v>
      </c>
      <c r="P110" s="182">
        <v>160000</v>
      </c>
      <c r="Q110" s="182">
        <v>1500000</v>
      </c>
      <c r="R110" s="183">
        <f t="shared" si="3"/>
        <v>9273000</v>
      </c>
      <c r="S110" s="183">
        <f t="shared" si="4"/>
        <v>1761870</v>
      </c>
      <c r="T110" s="183">
        <f t="shared" si="5"/>
        <v>11034870</v>
      </c>
    </row>
    <row r="111" spans="1:20" x14ac:dyDescent="0.25">
      <c r="A111" s="184" t="s">
        <v>129</v>
      </c>
      <c r="B111" s="181">
        <v>1</v>
      </c>
      <c r="C111" s="182">
        <v>980000</v>
      </c>
      <c r="D111" s="182">
        <v>400000</v>
      </c>
      <c r="E111" s="182">
        <v>500000</v>
      </c>
      <c r="F111" s="182">
        <v>72000</v>
      </c>
      <c r="G111" s="182">
        <v>46000</v>
      </c>
      <c r="H111" s="182">
        <v>119000</v>
      </c>
      <c r="I111" s="182">
        <v>300000</v>
      </c>
      <c r="J111" s="182">
        <v>116000</v>
      </c>
      <c r="K111" s="182">
        <v>160000</v>
      </c>
      <c r="L111" s="182">
        <v>200000</v>
      </c>
      <c r="M111" s="182">
        <v>5900000</v>
      </c>
      <c r="N111" s="182">
        <v>160000</v>
      </c>
      <c r="O111" s="182">
        <v>160000</v>
      </c>
      <c r="P111" s="182">
        <v>160000</v>
      </c>
      <c r="Q111" s="182">
        <v>1500000</v>
      </c>
      <c r="R111" s="183">
        <f t="shared" si="3"/>
        <v>9273000</v>
      </c>
      <c r="S111" s="183">
        <f t="shared" si="4"/>
        <v>1761870</v>
      </c>
      <c r="T111" s="183">
        <f t="shared" si="5"/>
        <v>11034870</v>
      </c>
    </row>
    <row r="112" spans="1:20" x14ac:dyDescent="0.25">
      <c r="A112" s="184" t="s">
        <v>130</v>
      </c>
      <c r="B112" s="181">
        <v>1</v>
      </c>
      <c r="C112" s="182">
        <v>980000</v>
      </c>
      <c r="D112" s="182">
        <v>400000</v>
      </c>
      <c r="E112" s="182">
        <v>500000</v>
      </c>
      <c r="F112" s="182">
        <v>72000</v>
      </c>
      <c r="G112" s="182">
        <v>46000</v>
      </c>
      <c r="H112" s="182">
        <v>119000</v>
      </c>
      <c r="I112" s="182">
        <v>300000</v>
      </c>
      <c r="J112" s="182">
        <v>116000</v>
      </c>
      <c r="K112" s="182">
        <v>160000</v>
      </c>
      <c r="L112" s="182">
        <v>200000</v>
      </c>
      <c r="M112" s="182">
        <v>5900000</v>
      </c>
      <c r="N112" s="182">
        <v>160000</v>
      </c>
      <c r="O112" s="182">
        <v>160000</v>
      </c>
      <c r="P112" s="182">
        <v>160000</v>
      </c>
      <c r="Q112" s="182">
        <v>1500000</v>
      </c>
      <c r="R112" s="183">
        <f t="shared" si="3"/>
        <v>9273000</v>
      </c>
      <c r="S112" s="183">
        <f t="shared" si="4"/>
        <v>1761870</v>
      </c>
      <c r="T112" s="183">
        <f t="shared" si="5"/>
        <v>11034870</v>
      </c>
    </row>
    <row r="113" spans="1:20" x14ac:dyDescent="0.25">
      <c r="A113" s="184" t="s">
        <v>131</v>
      </c>
      <c r="B113" s="181">
        <v>1</v>
      </c>
      <c r="C113" s="182">
        <v>980000</v>
      </c>
      <c r="D113" s="182">
        <v>400000</v>
      </c>
      <c r="E113" s="182">
        <v>500000</v>
      </c>
      <c r="F113" s="182">
        <v>72000</v>
      </c>
      <c r="G113" s="182">
        <v>46000</v>
      </c>
      <c r="H113" s="182">
        <v>119000</v>
      </c>
      <c r="I113" s="182">
        <v>300000</v>
      </c>
      <c r="J113" s="182">
        <v>116000</v>
      </c>
      <c r="K113" s="182">
        <v>160000</v>
      </c>
      <c r="L113" s="182">
        <v>200000</v>
      </c>
      <c r="M113" s="182">
        <v>5900000</v>
      </c>
      <c r="N113" s="182">
        <v>160000</v>
      </c>
      <c r="O113" s="182">
        <v>160000</v>
      </c>
      <c r="P113" s="182">
        <v>160000</v>
      </c>
      <c r="Q113" s="182">
        <v>1500000</v>
      </c>
      <c r="R113" s="183">
        <f t="shared" si="3"/>
        <v>9273000</v>
      </c>
      <c r="S113" s="183">
        <f t="shared" si="4"/>
        <v>1761870</v>
      </c>
      <c r="T113" s="183">
        <f t="shared" si="5"/>
        <v>11034870</v>
      </c>
    </row>
    <row r="114" spans="1:20" x14ac:dyDescent="0.25">
      <c r="A114" s="184" t="s">
        <v>132</v>
      </c>
      <c r="B114" s="181">
        <v>1</v>
      </c>
      <c r="C114" s="182">
        <v>980000</v>
      </c>
      <c r="D114" s="182">
        <v>400000</v>
      </c>
      <c r="E114" s="182">
        <v>500000</v>
      </c>
      <c r="F114" s="182">
        <v>72000</v>
      </c>
      <c r="G114" s="182">
        <v>46000</v>
      </c>
      <c r="H114" s="182">
        <v>119000</v>
      </c>
      <c r="I114" s="182">
        <v>300000</v>
      </c>
      <c r="J114" s="182">
        <v>116000</v>
      </c>
      <c r="K114" s="182">
        <v>160000</v>
      </c>
      <c r="L114" s="182">
        <v>200000</v>
      </c>
      <c r="M114" s="182">
        <v>5900000</v>
      </c>
      <c r="N114" s="182">
        <v>160000</v>
      </c>
      <c r="O114" s="182">
        <v>160000</v>
      </c>
      <c r="P114" s="182">
        <v>160000</v>
      </c>
      <c r="Q114" s="182">
        <v>1500000</v>
      </c>
      <c r="R114" s="183">
        <f t="shared" si="3"/>
        <v>9273000</v>
      </c>
      <c r="S114" s="183">
        <f t="shared" si="4"/>
        <v>1761870</v>
      </c>
      <c r="T114" s="183">
        <f t="shared" si="5"/>
        <v>11034870</v>
      </c>
    </row>
    <row r="115" spans="1:20" x14ac:dyDescent="0.25">
      <c r="A115" s="184" t="s">
        <v>133</v>
      </c>
      <c r="B115" s="181">
        <v>1</v>
      </c>
      <c r="C115" s="182">
        <v>980000</v>
      </c>
      <c r="D115" s="182">
        <v>400000</v>
      </c>
      <c r="E115" s="182">
        <v>500000</v>
      </c>
      <c r="F115" s="182">
        <v>72000</v>
      </c>
      <c r="G115" s="182">
        <v>46000</v>
      </c>
      <c r="H115" s="182">
        <v>119000</v>
      </c>
      <c r="I115" s="182">
        <v>300000</v>
      </c>
      <c r="J115" s="182">
        <v>116000</v>
      </c>
      <c r="K115" s="182">
        <v>160000</v>
      </c>
      <c r="L115" s="182">
        <v>200000</v>
      </c>
      <c r="M115" s="182">
        <v>5900000</v>
      </c>
      <c r="N115" s="182">
        <v>160000</v>
      </c>
      <c r="O115" s="182">
        <v>160000</v>
      </c>
      <c r="P115" s="182">
        <v>160000</v>
      </c>
      <c r="Q115" s="182">
        <v>1500000</v>
      </c>
      <c r="R115" s="183">
        <f t="shared" si="3"/>
        <v>9273000</v>
      </c>
      <c r="S115" s="183">
        <f t="shared" si="4"/>
        <v>1761870</v>
      </c>
      <c r="T115" s="183">
        <f t="shared" si="5"/>
        <v>11034870</v>
      </c>
    </row>
    <row r="116" spans="1:20" x14ac:dyDescent="0.25">
      <c r="A116" s="184" t="s">
        <v>134</v>
      </c>
      <c r="B116" s="181">
        <v>1</v>
      </c>
      <c r="C116" s="182">
        <v>980000</v>
      </c>
      <c r="D116" s="182">
        <v>400000</v>
      </c>
      <c r="E116" s="182">
        <v>500000</v>
      </c>
      <c r="F116" s="182">
        <v>72000</v>
      </c>
      <c r="G116" s="182">
        <v>46000</v>
      </c>
      <c r="H116" s="182">
        <v>119000</v>
      </c>
      <c r="I116" s="182">
        <v>300000</v>
      </c>
      <c r="J116" s="182">
        <v>116000</v>
      </c>
      <c r="K116" s="182">
        <v>160000</v>
      </c>
      <c r="L116" s="182">
        <v>200000</v>
      </c>
      <c r="M116" s="182">
        <v>5900000</v>
      </c>
      <c r="N116" s="182">
        <v>160000</v>
      </c>
      <c r="O116" s="182">
        <v>160000</v>
      </c>
      <c r="P116" s="182">
        <v>160000</v>
      </c>
      <c r="Q116" s="182">
        <v>1500000</v>
      </c>
      <c r="R116" s="183">
        <f t="shared" si="3"/>
        <v>9273000</v>
      </c>
      <c r="S116" s="183">
        <f t="shared" si="4"/>
        <v>1761870</v>
      </c>
      <c r="T116" s="183">
        <f t="shared" si="5"/>
        <v>11034870</v>
      </c>
    </row>
    <row r="117" spans="1:20" x14ac:dyDescent="0.25">
      <c r="A117" s="184" t="s">
        <v>135</v>
      </c>
      <c r="B117" s="181">
        <v>1</v>
      </c>
      <c r="C117" s="182">
        <v>980000</v>
      </c>
      <c r="D117" s="182">
        <v>400000</v>
      </c>
      <c r="E117" s="182">
        <v>500000</v>
      </c>
      <c r="F117" s="182">
        <v>72000</v>
      </c>
      <c r="G117" s="182">
        <v>46000</v>
      </c>
      <c r="H117" s="182">
        <v>119000</v>
      </c>
      <c r="I117" s="182">
        <v>300000</v>
      </c>
      <c r="J117" s="182">
        <v>116000</v>
      </c>
      <c r="K117" s="182">
        <v>160000</v>
      </c>
      <c r="L117" s="182">
        <v>200000</v>
      </c>
      <c r="M117" s="182">
        <v>5900000</v>
      </c>
      <c r="N117" s="182">
        <v>160000</v>
      </c>
      <c r="O117" s="182">
        <v>160000</v>
      </c>
      <c r="P117" s="182">
        <v>160000</v>
      </c>
      <c r="Q117" s="182">
        <v>1500000</v>
      </c>
      <c r="R117" s="183">
        <f t="shared" si="3"/>
        <v>9273000</v>
      </c>
      <c r="S117" s="183">
        <f t="shared" si="4"/>
        <v>1761870</v>
      </c>
      <c r="T117" s="183">
        <f t="shared" si="5"/>
        <v>11034870</v>
      </c>
    </row>
    <row r="118" spans="1:20" x14ac:dyDescent="0.25">
      <c r="A118" s="184" t="s">
        <v>136</v>
      </c>
      <c r="B118" s="181">
        <v>1</v>
      </c>
      <c r="C118" s="182">
        <v>980000</v>
      </c>
      <c r="D118" s="182">
        <v>400000</v>
      </c>
      <c r="E118" s="182">
        <v>500000</v>
      </c>
      <c r="F118" s="182">
        <v>72000</v>
      </c>
      <c r="G118" s="182">
        <v>46000</v>
      </c>
      <c r="H118" s="182">
        <v>119000</v>
      </c>
      <c r="I118" s="182">
        <v>300000</v>
      </c>
      <c r="J118" s="182">
        <v>116000</v>
      </c>
      <c r="K118" s="182">
        <v>160000</v>
      </c>
      <c r="L118" s="182">
        <v>200000</v>
      </c>
      <c r="M118" s="182">
        <v>5900000</v>
      </c>
      <c r="N118" s="182">
        <v>160000</v>
      </c>
      <c r="O118" s="182">
        <v>160000</v>
      </c>
      <c r="P118" s="182">
        <v>160000</v>
      </c>
      <c r="Q118" s="182">
        <v>1500000</v>
      </c>
      <c r="R118" s="183">
        <f t="shared" si="3"/>
        <v>9273000</v>
      </c>
      <c r="S118" s="183">
        <f t="shared" si="4"/>
        <v>1761870</v>
      </c>
      <c r="T118" s="183">
        <f t="shared" si="5"/>
        <v>11034870</v>
      </c>
    </row>
    <row r="119" spans="1:20" x14ac:dyDescent="0.25">
      <c r="A119" s="184" t="s">
        <v>137</v>
      </c>
      <c r="B119" s="181">
        <v>1</v>
      </c>
      <c r="C119" s="182">
        <v>980000</v>
      </c>
      <c r="D119" s="182">
        <v>400000</v>
      </c>
      <c r="E119" s="182">
        <v>500000</v>
      </c>
      <c r="F119" s="182">
        <v>72000</v>
      </c>
      <c r="G119" s="182">
        <v>46000</v>
      </c>
      <c r="H119" s="182">
        <v>119000</v>
      </c>
      <c r="I119" s="182">
        <v>300000</v>
      </c>
      <c r="J119" s="182">
        <v>116000</v>
      </c>
      <c r="K119" s="182">
        <v>160000</v>
      </c>
      <c r="L119" s="182">
        <v>200000</v>
      </c>
      <c r="M119" s="182">
        <v>5900000</v>
      </c>
      <c r="N119" s="182">
        <v>160000</v>
      </c>
      <c r="O119" s="182">
        <v>160000</v>
      </c>
      <c r="P119" s="182">
        <v>160000</v>
      </c>
      <c r="Q119" s="182">
        <v>1500000</v>
      </c>
      <c r="R119" s="183">
        <f t="shared" si="3"/>
        <v>9273000</v>
      </c>
      <c r="S119" s="183">
        <f t="shared" si="4"/>
        <v>1761870</v>
      </c>
      <c r="T119" s="183">
        <f t="shared" si="5"/>
        <v>11034870</v>
      </c>
    </row>
    <row r="120" spans="1:20" x14ac:dyDescent="0.25">
      <c r="A120" s="184" t="s">
        <v>138</v>
      </c>
      <c r="B120" s="181">
        <v>1</v>
      </c>
      <c r="C120" s="182">
        <v>980000</v>
      </c>
      <c r="D120" s="182">
        <v>400000</v>
      </c>
      <c r="E120" s="182">
        <v>500000</v>
      </c>
      <c r="F120" s="182">
        <v>72000</v>
      </c>
      <c r="G120" s="182">
        <v>46000</v>
      </c>
      <c r="H120" s="182">
        <v>119000</v>
      </c>
      <c r="I120" s="182">
        <v>300000</v>
      </c>
      <c r="J120" s="182">
        <v>116000</v>
      </c>
      <c r="K120" s="182">
        <v>160000</v>
      </c>
      <c r="L120" s="182">
        <v>200000</v>
      </c>
      <c r="M120" s="182">
        <v>5900000</v>
      </c>
      <c r="N120" s="182">
        <v>160000</v>
      </c>
      <c r="O120" s="182">
        <v>160000</v>
      </c>
      <c r="P120" s="182">
        <v>160000</v>
      </c>
      <c r="Q120" s="182">
        <v>1500000</v>
      </c>
      <c r="R120" s="183">
        <f t="shared" si="3"/>
        <v>9273000</v>
      </c>
      <c r="S120" s="183">
        <f t="shared" si="4"/>
        <v>1761870</v>
      </c>
      <c r="T120" s="183">
        <f t="shared" si="5"/>
        <v>11034870</v>
      </c>
    </row>
    <row r="121" spans="1:20" x14ac:dyDescent="0.25">
      <c r="A121" s="184" t="s">
        <v>139</v>
      </c>
      <c r="B121" s="181">
        <v>1</v>
      </c>
      <c r="C121" s="182">
        <v>980000</v>
      </c>
      <c r="D121" s="182">
        <v>400000</v>
      </c>
      <c r="E121" s="182">
        <v>500000</v>
      </c>
      <c r="F121" s="182">
        <v>72000</v>
      </c>
      <c r="G121" s="182">
        <v>46000</v>
      </c>
      <c r="H121" s="182">
        <v>119000</v>
      </c>
      <c r="I121" s="182">
        <v>300000</v>
      </c>
      <c r="J121" s="182">
        <v>116000</v>
      </c>
      <c r="K121" s="182">
        <v>160000</v>
      </c>
      <c r="L121" s="182">
        <v>200000</v>
      </c>
      <c r="M121" s="182">
        <v>5900000</v>
      </c>
      <c r="N121" s="182">
        <v>160000</v>
      </c>
      <c r="O121" s="182">
        <v>160000</v>
      </c>
      <c r="P121" s="182">
        <v>160000</v>
      </c>
      <c r="Q121" s="182">
        <v>1500000</v>
      </c>
      <c r="R121" s="183">
        <f t="shared" si="3"/>
        <v>9273000</v>
      </c>
      <c r="S121" s="183">
        <f t="shared" si="4"/>
        <v>1761870</v>
      </c>
      <c r="T121" s="183">
        <f t="shared" si="5"/>
        <v>11034870</v>
      </c>
    </row>
    <row r="122" spans="1:20" x14ac:dyDescent="0.25">
      <c r="A122" s="184" t="s">
        <v>140</v>
      </c>
      <c r="B122" s="181">
        <v>1</v>
      </c>
      <c r="C122" s="182">
        <v>980000</v>
      </c>
      <c r="D122" s="182">
        <v>400000</v>
      </c>
      <c r="E122" s="182">
        <v>500000</v>
      </c>
      <c r="F122" s="182">
        <v>72000</v>
      </c>
      <c r="G122" s="182">
        <v>46000</v>
      </c>
      <c r="H122" s="182">
        <v>119000</v>
      </c>
      <c r="I122" s="182">
        <v>300000</v>
      </c>
      <c r="J122" s="182">
        <v>116000</v>
      </c>
      <c r="K122" s="182">
        <v>160000</v>
      </c>
      <c r="L122" s="182">
        <v>200000</v>
      </c>
      <c r="M122" s="182">
        <v>5900000</v>
      </c>
      <c r="N122" s="182">
        <v>160000</v>
      </c>
      <c r="O122" s="182">
        <v>160000</v>
      </c>
      <c r="P122" s="182">
        <v>160000</v>
      </c>
      <c r="Q122" s="182">
        <v>1500000</v>
      </c>
      <c r="R122" s="183">
        <f t="shared" si="3"/>
        <v>9273000</v>
      </c>
      <c r="S122" s="183">
        <f t="shared" si="4"/>
        <v>1761870</v>
      </c>
      <c r="T122" s="183">
        <f t="shared" si="5"/>
        <v>11034870</v>
      </c>
    </row>
    <row r="123" spans="1:20" x14ac:dyDescent="0.25">
      <c r="A123" s="184" t="s">
        <v>141</v>
      </c>
      <c r="B123" s="181">
        <v>1</v>
      </c>
      <c r="C123" s="182">
        <v>980000</v>
      </c>
      <c r="D123" s="182">
        <v>400000</v>
      </c>
      <c r="E123" s="182">
        <v>500000</v>
      </c>
      <c r="F123" s="182">
        <v>72000</v>
      </c>
      <c r="G123" s="182">
        <v>46000</v>
      </c>
      <c r="H123" s="182">
        <v>119000</v>
      </c>
      <c r="I123" s="182">
        <v>300000</v>
      </c>
      <c r="J123" s="182">
        <v>116000</v>
      </c>
      <c r="K123" s="182">
        <v>160000</v>
      </c>
      <c r="L123" s="182">
        <v>200000</v>
      </c>
      <c r="M123" s="182">
        <v>5900000</v>
      </c>
      <c r="N123" s="182">
        <v>160000</v>
      </c>
      <c r="O123" s="182">
        <v>160000</v>
      </c>
      <c r="P123" s="182">
        <v>160000</v>
      </c>
      <c r="Q123" s="182">
        <v>1500000</v>
      </c>
      <c r="R123" s="183">
        <f t="shared" si="3"/>
        <v>9273000</v>
      </c>
      <c r="S123" s="183">
        <f t="shared" si="4"/>
        <v>1761870</v>
      </c>
      <c r="T123" s="183">
        <f t="shared" si="5"/>
        <v>11034870</v>
      </c>
    </row>
    <row r="124" spans="1:20" x14ac:dyDescent="0.25">
      <c r="A124" s="184" t="s">
        <v>142</v>
      </c>
      <c r="B124" s="181">
        <v>1</v>
      </c>
      <c r="C124" s="182">
        <v>980000</v>
      </c>
      <c r="D124" s="182">
        <v>400000</v>
      </c>
      <c r="E124" s="182">
        <v>500000</v>
      </c>
      <c r="F124" s="182">
        <v>72000</v>
      </c>
      <c r="G124" s="182">
        <v>46000</v>
      </c>
      <c r="H124" s="182">
        <v>119000</v>
      </c>
      <c r="I124" s="182">
        <v>300000</v>
      </c>
      <c r="J124" s="182">
        <v>116000</v>
      </c>
      <c r="K124" s="182">
        <v>160000</v>
      </c>
      <c r="L124" s="182">
        <v>200000</v>
      </c>
      <c r="M124" s="182">
        <v>5900000</v>
      </c>
      <c r="N124" s="182">
        <v>160000</v>
      </c>
      <c r="O124" s="182">
        <v>160000</v>
      </c>
      <c r="P124" s="182">
        <v>160000</v>
      </c>
      <c r="Q124" s="182">
        <v>1500000</v>
      </c>
      <c r="R124" s="183">
        <f t="shared" si="3"/>
        <v>9273000</v>
      </c>
      <c r="S124" s="183">
        <f t="shared" si="4"/>
        <v>1761870</v>
      </c>
      <c r="T124" s="183">
        <f t="shared" si="5"/>
        <v>11034870</v>
      </c>
    </row>
    <row r="125" spans="1:20" x14ac:dyDescent="0.25">
      <c r="A125" s="184" t="s">
        <v>143</v>
      </c>
      <c r="B125" s="181">
        <v>1</v>
      </c>
      <c r="C125" s="182">
        <v>980000</v>
      </c>
      <c r="D125" s="182">
        <v>400000</v>
      </c>
      <c r="E125" s="182">
        <v>500000</v>
      </c>
      <c r="F125" s="182">
        <v>72000</v>
      </c>
      <c r="G125" s="182">
        <v>46000</v>
      </c>
      <c r="H125" s="182">
        <v>119000</v>
      </c>
      <c r="I125" s="182">
        <v>300000</v>
      </c>
      <c r="J125" s="182">
        <v>116000</v>
      </c>
      <c r="K125" s="182">
        <v>160000</v>
      </c>
      <c r="L125" s="182">
        <v>200000</v>
      </c>
      <c r="M125" s="182">
        <v>5900000</v>
      </c>
      <c r="N125" s="182">
        <v>160000</v>
      </c>
      <c r="O125" s="182">
        <v>160000</v>
      </c>
      <c r="P125" s="182">
        <v>160000</v>
      </c>
      <c r="Q125" s="182">
        <v>1500000</v>
      </c>
      <c r="R125" s="183">
        <f t="shared" si="3"/>
        <v>9273000</v>
      </c>
      <c r="S125" s="183">
        <f t="shared" si="4"/>
        <v>1761870</v>
      </c>
      <c r="T125" s="183">
        <f t="shared" si="5"/>
        <v>11034870</v>
      </c>
    </row>
    <row r="126" spans="1:20" x14ac:dyDescent="0.25">
      <c r="A126" s="184" t="s">
        <v>144</v>
      </c>
      <c r="B126" s="181">
        <v>1</v>
      </c>
      <c r="C126" s="182">
        <v>980000</v>
      </c>
      <c r="D126" s="182">
        <v>400000</v>
      </c>
      <c r="E126" s="182">
        <v>500000</v>
      </c>
      <c r="F126" s="182">
        <v>72000</v>
      </c>
      <c r="G126" s="182">
        <v>46000</v>
      </c>
      <c r="H126" s="182">
        <v>119000</v>
      </c>
      <c r="I126" s="182">
        <v>300000</v>
      </c>
      <c r="J126" s="182">
        <v>116000</v>
      </c>
      <c r="K126" s="182">
        <v>160000</v>
      </c>
      <c r="L126" s="182">
        <v>200000</v>
      </c>
      <c r="M126" s="182">
        <v>5900000</v>
      </c>
      <c r="N126" s="182">
        <v>160000</v>
      </c>
      <c r="O126" s="182">
        <v>160000</v>
      </c>
      <c r="P126" s="182">
        <v>160000</v>
      </c>
      <c r="Q126" s="182">
        <v>1500000</v>
      </c>
      <c r="R126" s="183">
        <f t="shared" si="3"/>
        <v>9273000</v>
      </c>
      <c r="S126" s="183">
        <f t="shared" si="4"/>
        <v>1761870</v>
      </c>
      <c r="T126" s="183">
        <f t="shared" si="5"/>
        <v>11034870</v>
      </c>
    </row>
    <row r="127" spans="1:20" x14ac:dyDescent="0.25">
      <c r="A127" s="184" t="s">
        <v>145</v>
      </c>
      <c r="B127" s="181">
        <v>1</v>
      </c>
      <c r="C127" s="182">
        <v>980000</v>
      </c>
      <c r="D127" s="182">
        <v>400000</v>
      </c>
      <c r="E127" s="182">
        <v>500000</v>
      </c>
      <c r="F127" s="182">
        <v>72000</v>
      </c>
      <c r="G127" s="182">
        <v>46000</v>
      </c>
      <c r="H127" s="182">
        <v>119000</v>
      </c>
      <c r="I127" s="182">
        <v>300000</v>
      </c>
      <c r="J127" s="182">
        <v>116000</v>
      </c>
      <c r="K127" s="182">
        <v>160000</v>
      </c>
      <c r="L127" s="182">
        <v>200000</v>
      </c>
      <c r="M127" s="182">
        <v>5900000</v>
      </c>
      <c r="N127" s="182">
        <v>160000</v>
      </c>
      <c r="O127" s="182">
        <v>160000</v>
      </c>
      <c r="P127" s="182">
        <v>160000</v>
      </c>
      <c r="Q127" s="182">
        <v>1500000</v>
      </c>
      <c r="R127" s="183">
        <f t="shared" si="3"/>
        <v>9273000</v>
      </c>
      <c r="S127" s="183">
        <f t="shared" si="4"/>
        <v>1761870</v>
      </c>
      <c r="T127" s="183">
        <f t="shared" si="5"/>
        <v>11034870</v>
      </c>
    </row>
    <row r="128" spans="1:20" x14ac:dyDescent="0.25">
      <c r="A128" s="184" t="s">
        <v>146</v>
      </c>
      <c r="B128" s="181">
        <v>1</v>
      </c>
      <c r="C128" s="182">
        <v>980000</v>
      </c>
      <c r="D128" s="182">
        <v>400000</v>
      </c>
      <c r="E128" s="182">
        <v>500000</v>
      </c>
      <c r="F128" s="182">
        <v>72000</v>
      </c>
      <c r="G128" s="182">
        <v>46000</v>
      </c>
      <c r="H128" s="182">
        <v>119000</v>
      </c>
      <c r="I128" s="182">
        <v>300000</v>
      </c>
      <c r="J128" s="182">
        <v>116000</v>
      </c>
      <c r="K128" s="182">
        <v>160000</v>
      </c>
      <c r="L128" s="182">
        <v>200000</v>
      </c>
      <c r="M128" s="182">
        <v>5900000</v>
      </c>
      <c r="N128" s="182">
        <v>160000</v>
      </c>
      <c r="O128" s="182">
        <v>160000</v>
      </c>
      <c r="P128" s="182">
        <v>160000</v>
      </c>
      <c r="Q128" s="182">
        <v>1500000</v>
      </c>
      <c r="R128" s="183">
        <f t="shared" si="3"/>
        <v>9273000</v>
      </c>
      <c r="S128" s="183">
        <f t="shared" si="4"/>
        <v>1761870</v>
      </c>
      <c r="T128" s="183">
        <f t="shared" si="5"/>
        <v>11034870</v>
      </c>
    </row>
    <row r="129" spans="1:20" x14ac:dyDescent="0.25">
      <c r="A129" s="184" t="s">
        <v>147</v>
      </c>
      <c r="B129" s="181">
        <v>1</v>
      </c>
      <c r="C129" s="182">
        <v>980000</v>
      </c>
      <c r="D129" s="182">
        <v>400000</v>
      </c>
      <c r="E129" s="182">
        <v>500000</v>
      </c>
      <c r="F129" s="182">
        <v>72000</v>
      </c>
      <c r="G129" s="182">
        <v>46000</v>
      </c>
      <c r="H129" s="182">
        <v>119000</v>
      </c>
      <c r="I129" s="182">
        <v>300000</v>
      </c>
      <c r="J129" s="182">
        <v>116000</v>
      </c>
      <c r="K129" s="182">
        <v>160000</v>
      </c>
      <c r="L129" s="182">
        <v>200000</v>
      </c>
      <c r="M129" s="182">
        <v>5900000</v>
      </c>
      <c r="N129" s="182">
        <v>160000</v>
      </c>
      <c r="O129" s="182">
        <v>160000</v>
      </c>
      <c r="P129" s="182">
        <v>160000</v>
      </c>
      <c r="Q129" s="182">
        <v>1500000</v>
      </c>
      <c r="R129" s="183">
        <f t="shared" si="3"/>
        <v>9273000</v>
      </c>
      <c r="S129" s="183">
        <f t="shared" si="4"/>
        <v>1761870</v>
      </c>
      <c r="T129" s="183">
        <f t="shared" si="5"/>
        <v>11034870</v>
      </c>
    </row>
    <row r="130" spans="1:20" x14ac:dyDescent="0.25">
      <c r="A130" s="184" t="s">
        <v>148</v>
      </c>
      <c r="B130" s="181">
        <v>1</v>
      </c>
      <c r="C130" s="182">
        <v>980000</v>
      </c>
      <c r="D130" s="182">
        <v>400000</v>
      </c>
      <c r="E130" s="182">
        <v>500000</v>
      </c>
      <c r="F130" s="182">
        <v>72000</v>
      </c>
      <c r="G130" s="182">
        <v>46000</v>
      </c>
      <c r="H130" s="182">
        <v>119000</v>
      </c>
      <c r="I130" s="182">
        <v>300000</v>
      </c>
      <c r="J130" s="182">
        <v>116000</v>
      </c>
      <c r="K130" s="182">
        <v>160000</v>
      </c>
      <c r="L130" s="182">
        <v>200000</v>
      </c>
      <c r="M130" s="182">
        <v>5900000</v>
      </c>
      <c r="N130" s="182">
        <v>160000</v>
      </c>
      <c r="O130" s="182">
        <v>160000</v>
      </c>
      <c r="P130" s="182">
        <v>160000</v>
      </c>
      <c r="Q130" s="182">
        <v>1500000</v>
      </c>
      <c r="R130" s="183">
        <f t="shared" si="3"/>
        <v>9273000</v>
      </c>
      <c r="S130" s="183">
        <f t="shared" si="4"/>
        <v>1761870</v>
      </c>
      <c r="T130" s="183">
        <f t="shared" si="5"/>
        <v>11034870</v>
      </c>
    </row>
    <row r="133" spans="1:20" x14ac:dyDescent="0.25">
      <c r="B133" s="199" t="s">
        <v>215</v>
      </c>
      <c r="C133" s="200">
        <f>SUM(C6:C130)</f>
        <v>122500000</v>
      </c>
      <c r="D133" s="200">
        <f t="shared" ref="D133:P133" si="6">SUM(D6:D130)</f>
        <v>50000000</v>
      </c>
      <c r="E133" s="200">
        <f t="shared" si="6"/>
        <v>62500000</v>
      </c>
      <c r="F133" s="200">
        <f t="shared" si="6"/>
        <v>9000000</v>
      </c>
      <c r="G133" s="200">
        <f t="shared" si="6"/>
        <v>5750000</v>
      </c>
      <c r="H133" s="200">
        <f t="shared" si="6"/>
        <v>14875000</v>
      </c>
      <c r="I133" s="200">
        <f t="shared" si="6"/>
        <v>37500000</v>
      </c>
      <c r="J133" s="200">
        <f t="shared" si="6"/>
        <v>14500000</v>
      </c>
      <c r="K133" s="200">
        <f t="shared" si="6"/>
        <v>20000000</v>
      </c>
      <c r="L133" s="200">
        <f t="shared" si="6"/>
        <v>25000000</v>
      </c>
      <c r="M133" s="200">
        <f t="shared" si="6"/>
        <v>737500000</v>
      </c>
      <c r="N133" s="200">
        <f t="shared" si="6"/>
        <v>20000000</v>
      </c>
      <c r="O133" s="200">
        <f t="shared" si="6"/>
        <v>20000000</v>
      </c>
      <c r="P133" s="200">
        <f t="shared" si="6"/>
        <v>20000000</v>
      </c>
    </row>
    <row r="137" spans="1:20" ht="15.6" x14ac:dyDescent="0.25">
      <c r="A137" s="191" t="s">
        <v>149</v>
      </c>
      <c r="B137" s="170" t="s">
        <v>223</v>
      </c>
      <c r="D137" s="169"/>
    </row>
    <row r="138" spans="1:20" x14ac:dyDescent="0.25">
      <c r="A138" s="192"/>
      <c r="B138" s="170"/>
      <c r="D138" s="169"/>
    </row>
    <row r="139" spans="1:20" ht="15.6" x14ac:dyDescent="0.25">
      <c r="A139" s="193" t="s">
        <v>151</v>
      </c>
      <c r="B139" s="244" t="s">
        <v>224</v>
      </c>
      <c r="C139" s="244"/>
      <c r="D139" s="244"/>
      <c r="E139" s="244"/>
      <c r="F139" s="244"/>
      <c r="G139" s="244"/>
      <c r="H139" s="244"/>
    </row>
    <row r="140" spans="1:20" ht="15" customHeight="1" x14ac:dyDescent="0.25">
      <c r="A140" s="193" t="s">
        <v>154</v>
      </c>
      <c r="B140" s="244" t="s">
        <v>225</v>
      </c>
      <c r="C140" s="244"/>
      <c r="D140" s="244"/>
      <c r="E140" s="244"/>
      <c r="F140" s="244"/>
      <c r="G140" s="244"/>
      <c r="H140" s="244"/>
    </row>
    <row r="141" spans="1:20" ht="15.6" x14ac:dyDescent="0.25">
      <c r="A141" s="193" t="s">
        <v>156</v>
      </c>
      <c r="B141" s="193"/>
      <c r="C141" s="194" t="s">
        <v>226</v>
      </c>
      <c r="D141" s="195" t="s">
        <v>158</v>
      </c>
      <c r="E141" s="245">
        <v>3113016834</v>
      </c>
      <c r="F141" s="245"/>
      <c r="G141" s="245"/>
      <c r="H141" s="245"/>
    </row>
    <row r="142" spans="1:20" ht="15.6" x14ac:dyDescent="0.25">
      <c r="A142" s="193" t="s">
        <v>159</v>
      </c>
      <c r="B142" s="193"/>
      <c r="C142" s="196" t="s">
        <v>227</v>
      </c>
      <c r="D142" s="195" t="s">
        <v>161</v>
      </c>
      <c r="E142" s="246" t="s">
        <v>228</v>
      </c>
      <c r="F142" s="246"/>
      <c r="G142" s="246"/>
      <c r="H142" s="246"/>
    </row>
    <row r="143" spans="1:20" ht="48" customHeight="1" x14ac:dyDescent="0.25">
      <c r="A143" s="247" t="s">
        <v>163</v>
      </c>
      <c r="B143" s="247"/>
      <c r="C143" s="247"/>
      <c r="D143" s="247"/>
      <c r="E143" s="247"/>
      <c r="F143" s="247"/>
      <c r="G143" s="247"/>
      <c r="H143" s="247"/>
    </row>
    <row r="147" spans="1:16" ht="56.4" customHeight="1" x14ac:dyDescent="0.25">
      <c r="C147" s="201" t="str">
        <f>C5</f>
        <v>Valor impresión de cada lona (Valor unitario)</v>
      </c>
      <c r="D147" s="201" t="str">
        <f t="shared" ref="D147:P147" si="7">D5</f>
        <v>Valor instalación y desinstalación de cada lona (Valor unitario)</v>
      </c>
      <c r="E147" s="201" t="str">
        <f t="shared" si="7"/>
        <v>Mantenimiento general de estructura (Valor unitario)</v>
      </c>
      <c r="F147" s="201" t="str">
        <f t="shared" si="7"/>
        <v>Mantenimiento del lugar donde se encuentre ubicada la estructura (Valor unitario)</v>
      </c>
      <c r="G147" s="201" t="str">
        <f t="shared" si="7"/>
        <v>Reparaciones (valor unitario de lámina)</v>
      </c>
      <c r="H147" s="201" t="str">
        <f t="shared" si="7"/>
        <v>Reparaciones (valor unitario de torre)</v>
      </c>
      <c r="I147" s="201" t="str">
        <f t="shared" si="7"/>
        <v>Reposición (valor unitario de torre nueva)</v>
      </c>
      <c r="J147" s="201" t="str">
        <f t="shared" si="7"/>
        <v>Reposición (valor unitario de lámina nueva)</v>
      </c>
      <c r="K147" s="201" t="str">
        <f t="shared" si="7"/>
        <v>Refuerzo de estructura riosta</v>
      </c>
      <c r="L147" s="201" t="str">
        <f t="shared" si="7"/>
        <v>Refuerzo de estructura viento</v>
      </c>
      <c r="M147" s="201" t="str">
        <f t="shared" si="7"/>
        <v>Valor estructura completa para valla 12 x 4 mt (Valor Unitario)</v>
      </c>
      <c r="N147" s="201" t="str">
        <f t="shared" si="7"/>
        <v>Valor de la gestión por cada permiso de instalación de la valla en cada municipio</v>
      </c>
      <c r="O147" s="201" t="str">
        <f t="shared" si="7"/>
        <v>Reubicación de valla</v>
      </c>
      <c r="P147" s="201" t="str">
        <f t="shared" si="7"/>
        <v>Visita técnica</v>
      </c>
    </row>
    <row r="148" spans="1:16" ht="15.6" x14ac:dyDescent="0.3">
      <c r="B148" s="49" t="s">
        <v>216</v>
      </c>
      <c r="C148" s="27">
        <v>1218667</v>
      </c>
      <c r="D148" s="140">
        <v>511701</v>
      </c>
      <c r="E148" s="141" t="s">
        <v>217</v>
      </c>
      <c r="F148" s="142" t="s">
        <v>218</v>
      </c>
      <c r="G148" s="141" t="s">
        <v>219</v>
      </c>
      <c r="H148" s="143">
        <v>149440</v>
      </c>
      <c r="I148" s="141" t="s">
        <v>220</v>
      </c>
      <c r="J148" s="143">
        <v>145307</v>
      </c>
      <c r="K148" s="143">
        <v>206667</v>
      </c>
      <c r="L148" s="143">
        <v>259693</v>
      </c>
      <c r="M148" s="143">
        <v>8039200</v>
      </c>
      <c r="N148" s="144">
        <v>260000</v>
      </c>
      <c r="O148" s="144">
        <v>1909333</v>
      </c>
      <c r="P148" s="141" t="s">
        <v>221</v>
      </c>
    </row>
    <row r="149" spans="1:16" x14ac:dyDescent="0.25">
      <c r="A149" s="170" t="str">
        <f>A6</f>
        <v>Abejorral</v>
      </c>
      <c r="C149" s="169" t="str">
        <f>IF(C6&gt;C$148,"NO CUMPLE","SI CUMPLE")</f>
        <v>SI CUMPLE</v>
      </c>
      <c r="D149" s="169" t="str">
        <f t="shared" ref="D149:P149" si="8">IF(D6&gt;D$148,"NO CUMPLE","SI CUMPLE")</f>
        <v>SI CUMPLE</v>
      </c>
      <c r="E149" s="169" t="str">
        <f t="shared" si="8"/>
        <v>SI CUMPLE</v>
      </c>
      <c r="F149" s="169" t="str">
        <f t="shared" si="8"/>
        <v>SI CUMPLE</v>
      </c>
      <c r="G149" s="169" t="str">
        <f t="shared" si="8"/>
        <v>SI CUMPLE</v>
      </c>
      <c r="H149" s="169" t="str">
        <f t="shared" si="8"/>
        <v>SI CUMPLE</v>
      </c>
      <c r="I149" s="169" t="str">
        <f t="shared" si="8"/>
        <v>SI CUMPLE</v>
      </c>
      <c r="J149" s="169" t="str">
        <f t="shared" si="8"/>
        <v>SI CUMPLE</v>
      </c>
      <c r="K149" s="169" t="str">
        <f t="shared" si="8"/>
        <v>SI CUMPLE</v>
      </c>
      <c r="L149" s="169" t="str">
        <f t="shared" si="8"/>
        <v>SI CUMPLE</v>
      </c>
      <c r="M149" s="169" t="str">
        <f t="shared" si="8"/>
        <v>SI CUMPLE</v>
      </c>
      <c r="N149" s="169" t="str">
        <f t="shared" si="8"/>
        <v>SI CUMPLE</v>
      </c>
      <c r="O149" s="169" t="str">
        <f t="shared" si="8"/>
        <v>SI CUMPLE</v>
      </c>
      <c r="P149" s="169" t="str">
        <f t="shared" si="8"/>
        <v>SI CUMPLE</v>
      </c>
    </row>
    <row r="150" spans="1:16" x14ac:dyDescent="0.25">
      <c r="A150" s="170" t="str">
        <f t="shared" ref="A150:A213" si="9">A7</f>
        <v>Alejandría</v>
      </c>
      <c r="C150" s="169" t="str">
        <f t="shared" ref="C150:P213" si="10">IF(C7&gt;C$148,"NO CUMPLE","SI CUMPLE")</f>
        <v>SI CUMPLE</v>
      </c>
      <c r="D150" s="169" t="str">
        <f t="shared" si="10"/>
        <v>SI CUMPLE</v>
      </c>
      <c r="E150" s="169" t="str">
        <f t="shared" si="10"/>
        <v>SI CUMPLE</v>
      </c>
      <c r="F150" s="169" t="str">
        <f t="shared" si="10"/>
        <v>SI CUMPLE</v>
      </c>
      <c r="G150" s="169" t="str">
        <f t="shared" si="10"/>
        <v>SI CUMPLE</v>
      </c>
      <c r="H150" s="169" t="str">
        <f t="shared" si="10"/>
        <v>SI CUMPLE</v>
      </c>
      <c r="I150" s="169" t="str">
        <f t="shared" si="10"/>
        <v>SI CUMPLE</v>
      </c>
      <c r="J150" s="169" t="str">
        <f t="shared" si="10"/>
        <v>SI CUMPLE</v>
      </c>
      <c r="K150" s="169" t="str">
        <f t="shared" si="10"/>
        <v>SI CUMPLE</v>
      </c>
      <c r="L150" s="169" t="str">
        <f t="shared" si="10"/>
        <v>SI CUMPLE</v>
      </c>
      <c r="M150" s="169" t="str">
        <f t="shared" si="10"/>
        <v>SI CUMPLE</v>
      </c>
      <c r="N150" s="169" t="str">
        <f t="shared" si="10"/>
        <v>SI CUMPLE</v>
      </c>
      <c r="O150" s="169" t="str">
        <f t="shared" si="10"/>
        <v>SI CUMPLE</v>
      </c>
      <c r="P150" s="169" t="str">
        <f t="shared" si="10"/>
        <v>SI CUMPLE</v>
      </c>
    </row>
    <row r="151" spans="1:16" x14ac:dyDescent="0.25">
      <c r="A151" s="170" t="str">
        <f t="shared" si="9"/>
        <v>Argelia</v>
      </c>
      <c r="C151" s="169" t="str">
        <f t="shared" si="10"/>
        <v>SI CUMPLE</v>
      </c>
      <c r="D151" s="169" t="str">
        <f t="shared" si="10"/>
        <v>SI CUMPLE</v>
      </c>
      <c r="E151" s="169" t="str">
        <f t="shared" si="10"/>
        <v>SI CUMPLE</v>
      </c>
      <c r="F151" s="169" t="str">
        <f t="shared" si="10"/>
        <v>SI CUMPLE</v>
      </c>
      <c r="G151" s="169" t="str">
        <f t="shared" si="10"/>
        <v>SI CUMPLE</v>
      </c>
      <c r="H151" s="169" t="str">
        <f t="shared" si="10"/>
        <v>SI CUMPLE</v>
      </c>
      <c r="I151" s="169" t="str">
        <f t="shared" si="10"/>
        <v>SI CUMPLE</v>
      </c>
      <c r="J151" s="169" t="str">
        <f t="shared" si="10"/>
        <v>SI CUMPLE</v>
      </c>
      <c r="K151" s="169" t="str">
        <f t="shared" si="10"/>
        <v>SI CUMPLE</v>
      </c>
      <c r="L151" s="169" t="str">
        <f t="shared" si="10"/>
        <v>SI CUMPLE</v>
      </c>
      <c r="M151" s="169" t="str">
        <f t="shared" si="10"/>
        <v>SI CUMPLE</v>
      </c>
      <c r="N151" s="169" t="str">
        <f t="shared" si="10"/>
        <v>SI CUMPLE</v>
      </c>
      <c r="O151" s="169" t="str">
        <f t="shared" si="10"/>
        <v>SI CUMPLE</v>
      </c>
      <c r="P151" s="169" t="str">
        <f t="shared" si="10"/>
        <v>SI CUMPLE</v>
      </c>
    </row>
    <row r="152" spans="1:16" x14ac:dyDescent="0.25">
      <c r="A152" s="170" t="str">
        <f t="shared" si="9"/>
        <v>Cocorná</v>
      </c>
      <c r="C152" s="169" t="str">
        <f t="shared" si="10"/>
        <v>SI CUMPLE</v>
      </c>
      <c r="D152" s="169" t="str">
        <f t="shared" si="10"/>
        <v>SI CUMPLE</v>
      </c>
      <c r="E152" s="169" t="str">
        <f t="shared" si="10"/>
        <v>SI CUMPLE</v>
      </c>
      <c r="F152" s="169" t="str">
        <f t="shared" si="10"/>
        <v>SI CUMPLE</v>
      </c>
      <c r="G152" s="169" t="str">
        <f t="shared" si="10"/>
        <v>SI CUMPLE</v>
      </c>
      <c r="H152" s="169" t="str">
        <f t="shared" si="10"/>
        <v>SI CUMPLE</v>
      </c>
      <c r="I152" s="169" t="str">
        <f t="shared" si="10"/>
        <v>SI CUMPLE</v>
      </c>
      <c r="J152" s="169" t="str">
        <f t="shared" si="10"/>
        <v>SI CUMPLE</v>
      </c>
      <c r="K152" s="169" t="str">
        <f t="shared" si="10"/>
        <v>SI CUMPLE</v>
      </c>
      <c r="L152" s="169" t="str">
        <f t="shared" si="10"/>
        <v>SI CUMPLE</v>
      </c>
      <c r="M152" s="169" t="str">
        <f t="shared" si="10"/>
        <v>SI CUMPLE</v>
      </c>
      <c r="N152" s="169" t="str">
        <f t="shared" si="10"/>
        <v>SI CUMPLE</v>
      </c>
      <c r="O152" s="169" t="str">
        <f t="shared" si="10"/>
        <v>SI CUMPLE</v>
      </c>
      <c r="P152" s="169" t="str">
        <f t="shared" si="10"/>
        <v>SI CUMPLE</v>
      </c>
    </row>
    <row r="153" spans="1:16" x14ac:dyDescent="0.25">
      <c r="A153" s="170" t="str">
        <f t="shared" si="9"/>
        <v>Concepción</v>
      </c>
      <c r="C153" s="169" t="str">
        <f t="shared" si="10"/>
        <v>SI CUMPLE</v>
      </c>
      <c r="D153" s="169" t="str">
        <f t="shared" si="10"/>
        <v>SI CUMPLE</v>
      </c>
      <c r="E153" s="169" t="str">
        <f t="shared" si="10"/>
        <v>SI CUMPLE</v>
      </c>
      <c r="F153" s="169" t="str">
        <f t="shared" si="10"/>
        <v>SI CUMPLE</v>
      </c>
      <c r="G153" s="169" t="str">
        <f t="shared" si="10"/>
        <v>SI CUMPLE</v>
      </c>
      <c r="H153" s="169" t="str">
        <f t="shared" si="10"/>
        <v>SI CUMPLE</v>
      </c>
      <c r="I153" s="169" t="str">
        <f t="shared" si="10"/>
        <v>SI CUMPLE</v>
      </c>
      <c r="J153" s="169" t="str">
        <f t="shared" si="10"/>
        <v>SI CUMPLE</v>
      </c>
      <c r="K153" s="169" t="str">
        <f t="shared" si="10"/>
        <v>SI CUMPLE</v>
      </c>
      <c r="L153" s="169" t="str">
        <f t="shared" si="10"/>
        <v>SI CUMPLE</v>
      </c>
      <c r="M153" s="169" t="str">
        <f t="shared" si="10"/>
        <v>SI CUMPLE</v>
      </c>
      <c r="N153" s="169" t="str">
        <f t="shared" si="10"/>
        <v>SI CUMPLE</v>
      </c>
      <c r="O153" s="169" t="str">
        <f t="shared" si="10"/>
        <v>SI CUMPLE</v>
      </c>
      <c r="P153" s="169" t="str">
        <f t="shared" si="10"/>
        <v>SI CUMPLE</v>
      </c>
    </row>
    <row r="154" spans="1:16" x14ac:dyDescent="0.25">
      <c r="A154" s="170" t="str">
        <f t="shared" si="9"/>
        <v>El Carmen de Viboral</v>
      </c>
      <c r="C154" s="169" t="str">
        <f t="shared" si="10"/>
        <v>SI CUMPLE</v>
      </c>
      <c r="D154" s="169" t="str">
        <f t="shared" si="10"/>
        <v>SI CUMPLE</v>
      </c>
      <c r="E154" s="169" t="str">
        <f t="shared" si="10"/>
        <v>SI CUMPLE</v>
      </c>
      <c r="F154" s="169" t="str">
        <f t="shared" si="10"/>
        <v>SI CUMPLE</v>
      </c>
      <c r="G154" s="169" t="str">
        <f t="shared" si="10"/>
        <v>SI CUMPLE</v>
      </c>
      <c r="H154" s="169" t="str">
        <f t="shared" si="10"/>
        <v>SI CUMPLE</v>
      </c>
      <c r="I154" s="169" t="str">
        <f t="shared" si="10"/>
        <v>SI CUMPLE</v>
      </c>
      <c r="J154" s="169" t="str">
        <f t="shared" si="10"/>
        <v>SI CUMPLE</v>
      </c>
      <c r="K154" s="169" t="str">
        <f t="shared" si="10"/>
        <v>SI CUMPLE</v>
      </c>
      <c r="L154" s="169" t="str">
        <f t="shared" si="10"/>
        <v>SI CUMPLE</v>
      </c>
      <c r="M154" s="169" t="str">
        <f t="shared" si="10"/>
        <v>SI CUMPLE</v>
      </c>
      <c r="N154" s="169" t="str">
        <f t="shared" si="10"/>
        <v>SI CUMPLE</v>
      </c>
      <c r="O154" s="169" t="str">
        <f t="shared" si="10"/>
        <v>SI CUMPLE</v>
      </c>
      <c r="P154" s="169" t="str">
        <f t="shared" si="10"/>
        <v>SI CUMPLE</v>
      </c>
    </row>
    <row r="155" spans="1:16" x14ac:dyDescent="0.25">
      <c r="A155" s="170" t="str">
        <f t="shared" si="9"/>
        <v>El Peñol</v>
      </c>
      <c r="C155" s="169" t="str">
        <f t="shared" si="10"/>
        <v>SI CUMPLE</v>
      </c>
      <c r="D155" s="169" t="str">
        <f t="shared" si="10"/>
        <v>SI CUMPLE</v>
      </c>
      <c r="E155" s="169" t="str">
        <f t="shared" si="10"/>
        <v>SI CUMPLE</v>
      </c>
      <c r="F155" s="169" t="str">
        <f t="shared" si="10"/>
        <v>SI CUMPLE</v>
      </c>
      <c r="G155" s="169" t="str">
        <f t="shared" si="10"/>
        <v>SI CUMPLE</v>
      </c>
      <c r="H155" s="169" t="str">
        <f t="shared" si="10"/>
        <v>SI CUMPLE</v>
      </c>
      <c r="I155" s="169" t="str">
        <f t="shared" si="10"/>
        <v>SI CUMPLE</v>
      </c>
      <c r="J155" s="169" t="str">
        <f t="shared" si="10"/>
        <v>SI CUMPLE</v>
      </c>
      <c r="K155" s="169" t="str">
        <f t="shared" si="10"/>
        <v>SI CUMPLE</v>
      </c>
      <c r="L155" s="169" t="str">
        <f t="shared" si="10"/>
        <v>SI CUMPLE</v>
      </c>
      <c r="M155" s="169" t="str">
        <f t="shared" si="10"/>
        <v>SI CUMPLE</v>
      </c>
      <c r="N155" s="169" t="str">
        <f t="shared" si="10"/>
        <v>SI CUMPLE</v>
      </c>
      <c r="O155" s="169" t="str">
        <f t="shared" si="10"/>
        <v>SI CUMPLE</v>
      </c>
      <c r="P155" s="169" t="str">
        <f t="shared" si="10"/>
        <v>SI CUMPLE</v>
      </c>
    </row>
    <row r="156" spans="1:16" x14ac:dyDescent="0.25">
      <c r="A156" s="170" t="str">
        <f t="shared" si="9"/>
        <v>El Santuario</v>
      </c>
      <c r="C156" s="169" t="str">
        <f t="shared" si="10"/>
        <v>SI CUMPLE</v>
      </c>
      <c r="D156" s="169" t="str">
        <f t="shared" si="10"/>
        <v>SI CUMPLE</v>
      </c>
      <c r="E156" s="169" t="str">
        <f t="shared" si="10"/>
        <v>SI CUMPLE</v>
      </c>
      <c r="F156" s="169" t="str">
        <f t="shared" si="10"/>
        <v>SI CUMPLE</v>
      </c>
      <c r="G156" s="169" t="str">
        <f t="shared" si="10"/>
        <v>SI CUMPLE</v>
      </c>
      <c r="H156" s="169" t="str">
        <f t="shared" si="10"/>
        <v>SI CUMPLE</v>
      </c>
      <c r="I156" s="169" t="str">
        <f t="shared" si="10"/>
        <v>SI CUMPLE</v>
      </c>
      <c r="J156" s="169" t="str">
        <f t="shared" si="10"/>
        <v>SI CUMPLE</v>
      </c>
      <c r="K156" s="169" t="str">
        <f t="shared" si="10"/>
        <v>SI CUMPLE</v>
      </c>
      <c r="L156" s="169" t="str">
        <f t="shared" si="10"/>
        <v>SI CUMPLE</v>
      </c>
      <c r="M156" s="169" t="str">
        <f t="shared" si="10"/>
        <v>SI CUMPLE</v>
      </c>
      <c r="N156" s="169" t="str">
        <f t="shared" si="10"/>
        <v>SI CUMPLE</v>
      </c>
      <c r="O156" s="169" t="str">
        <f t="shared" si="10"/>
        <v>SI CUMPLE</v>
      </c>
      <c r="P156" s="169" t="str">
        <f t="shared" si="10"/>
        <v>SI CUMPLE</v>
      </c>
    </row>
    <row r="157" spans="1:16" x14ac:dyDescent="0.25">
      <c r="A157" s="170" t="str">
        <f t="shared" si="9"/>
        <v>El Retiro</v>
      </c>
      <c r="C157" s="169" t="str">
        <f t="shared" si="10"/>
        <v>SI CUMPLE</v>
      </c>
      <c r="D157" s="169" t="str">
        <f t="shared" si="10"/>
        <v>SI CUMPLE</v>
      </c>
      <c r="E157" s="169" t="str">
        <f t="shared" si="10"/>
        <v>SI CUMPLE</v>
      </c>
      <c r="F157" s="169" t="str">
        <f t="shared" si="10"/>
        <v>SI CUMPLE</v>
      </c>
      <c r="G157" s="169" t="str">
        <f t="shared" si="10"/>
        <v>SI CUMPLE</v>
      </c>
      <c r="H157" s="169" t="str">
        <f t="shared" si="10"/>
        <v>SI CUMPLE</v>
      </c>
      <c r="I157" s="169" t="str">
        <f t="shared" si="10"/>
        <v>SI CUMPLE</v>
      </c>
      <c r="J157" s="169" t="str">
        <f t="shared" si="10"/>
        <v>SI CUMPLE</v>
      </c>
      <c r="K157" s="169" t="str">
        <f t="shared" si="10"/>
        <v>SI CUMPLE</v>
      </c>
      <c r="L157" s="169" t="str">
        <f t="shared" si="10"/>
        <v>SI CUMPLE</v>
      </c>
      <c r="M157" s="169" t="str">
        <f t="shared" si="10"/>
        <v>SI CUMPLE</v>
      </c>
      <c r="N157" s="169" t="str">
        <f t="shared" si="10"/>
        <v>SI CUMPLE</v>
      </c>
      <c r="O157" s="169" t="str">
        <f t="shared" si="10"/>
        <v>SI CUMPLE</v>
      </c>
      <c r="P157" s="169" t="str">
        <f t="shared" si="10"/>
        <v>SI CUMPLE</v>
      </c>
    </row>
    <row r="158" spans="1:16" x14ac:dyDescent="0.25">
      <c r="A158" s="170" t="str">
        <f t="shared" si="9"/>
        <v>Granada</v>
      </c>
      <c r="C158" s="169" t="str">
        <f t="shared" si="10"/>
        <v>SI CUMPLE</v>
      </c>
      <c r="D158" s="169" t="str">
        <f t="shared" si="10"/>
        <v>SI CUMPLE</v>
      </c>
      <c r="E158" s="169" t="str">
        <f t="shared" si="10"/>
        <v>SI CUMPLE</v>
      </c>
      <c r="F158" s="169" t="str">
        <f t="shared" si="10"/>
        <v>SI CUMPLE</v>
      </c>
      <c r="G158" s="169" t="str">
        <f t="shared" si="10"/>
        <v>SI CUMPLE</v>
      </c>
      <c r="H158" s="169" t="str">
        <f t="shared" si="10"/>
        <v>SI CUMPLE</v>
      </c>
      <c r="I158" s="169" t="str">
        <f t="shared" si="10"/>
        <v>SI CUMPLE</v>
      </c>
      <c r="J158" s="169" t="str">
        <f t="shared" si="10"/>
        <v>SI CUMPLE</v>
      </c>
      <c r="K158" s="169" t="str">
        <f t="shared" si="10"/>
        <v>SI CUMPLE</v>
      </c>
      <c r="L158" s="169" t="str">
        <f t="shared" si="10"/>
        <v>SI CUMPLE</v>
      </c>
      <c r="M158" s="169" t="str">
        <f t="shared" si="10"/>
        <v>SI CUMPLE</v>
      </c>
      <c r="N158" s="169" t="str">
        <f t="shared" si="10"/>
        <v>SI CUMPLE</v>
      </c>
      <c r="O158" s="169" t="str">
        <f t="shared" si="10"/>
        <v>SI CUMPLE</v>
      </c>
      <c r="P158" s="169" t="str">
        <f t="shared" si="10"/>
        <v>SI CUMPLE</v>
      </c>
    </row>
    <row r="159" spans="1:16" x14ac:dyDescent="0.25">
      <c r="A159" s="170" t="str">
        <f t="shared" si="9"/>
        <v>Guarne</v>
      </c>
      <c r="C159" s="169" t="str">
        <f t="shared" si="10"/>
        <v>SI CUMPLE</v>
      </c>
      <c r="D159" s="169" t="str">
        <f t="shared" si="10"/>
        <v>SI CUMPLE</v>
      </c>
      <c r="E159" s="169" t="str">
        <f t="shared" si="10"/>
        <v>SI CUMPLE</v>
      </c>
      <c r="F159" s="169" t="str">
        <f t="shared" si="10"/>
        <v>SI CUMPLE</v>
      </c>
      <c r="G159" s="169" t="str">
        <f t="shared" si="10"/>
        <v>SI CUMPLE</v>
      </c>
      <c r="H159" s="169" t="str">
        <f t="shared" si="10"/>
        <v>SI CUMPLE</v>
      </c>
      <c r="I159" s="169" t="str">
        <f t="shared" si="10"/>
        <v>SI CUMPLE</v>
      </c>
      <c r="J159" s="169" t="str">
        <f t="shared" si="10"/>
        <v>SI CUMPLE</v>
      </c>
      <c r="K159" s="169" t="str">
        <f t="shared" si="10"/>
        <v>SI CUMPLE</v>
      </c>
      <c r="L159" s="169" t="str">
        <f t="shared" si="10"/>
        <v>SI CUMPLE</v>
      </c>
      <c r="M159" s="169" t="str">
        <f t="shared" si="10"/>
        <v>SI CUMPLE</v>
      </c>
      <c r="N159" s="169" t="str">
        <f t="shared" si="10"/>
        <v>SI CUMPLE</v>
      </c>
      <c r="O159" s="169" t="str">
        <f t="shared" si="10"/>
        <v>SI CUMPLE</v>
      </c>
      <c r="P159" s="169" t="str">
        <f t="shared" si="10"/>
        <v>SI CUMPLE</v>
      </c>
    </row>
    <row r="160" spans="1:16" x14ac:dyDescent="0.25">
      <c r="A160" s="170" t="str">
        <f t="shared" si="9"/>
        <v>Guatapé</v>
      </c>
      <c r="C160" s="169" t="str">
        <f t="shared" si="10"/>
        <v>SI CUMPLE</v>
      </c>
      <c r="D160" s="169" t="str">
        <f t="shared" si="10"/>
        <v>SI CUMPLE</v>
      </c>
      <c r="E160" s="169" t="str">
        <f t="shared" si="10"/>
        <v>SI CUMPLE</v>
      </c>
      <c r="F160" s="169" t="str">
        <f t="shared" si="10"/>
        <v>SI CUMPLE</v>
      </c>
      <c r="G160" s="169" t="str">
        <f t="shared" si="10"/>
        <v>SI CUMPLE</v>
      </c>
      <c r="H160" s="169" t="str">
        <f t="shared" si="10"/>
        <v>SI CUMPLE</v>
      </c>
      <c r="I160" s="169" t="str">
        <f t="shared" si="10"/>
        <v>SI CUMPLE</v>
      </c>
      <c r="J160" s="169" t="str">
        <f t="shared" si="10"/>
        <v>SI CUMPLE</v>
      </c>
      <c r="K160" s="169" t="str">
        <f t="shared" si="10"/>
        <v>SI CUMPLE</v>
      </c>
      <c r="L160" s="169" t="str">
        <f t="shared" si="10"/>
        <v>SI CUMPLE</v>
      </c>
      <c r="M160" s="169" t="str">
        <f t="shared" si="10"/>
        <v>SI CUMPLE</v>
      </c>
      <c r="N160" s="169" t="str">
        <f t="shared" si="10"/>
        <v>SI CUMPLE</v>
      </c>
      <c r="O160" s="169" t="str">
        <f t="shared" si="10"/>
        <v>SI CUMPLE</v>
      </c>
      <c r="P160" s="169" t="str">
        <f t="shared" si="10"/>
        <v>SI CUMPLE</v>
      </c>
    </row>
    <row r="161" spans="1:16" x14ac:dyDescent="0.25">
      <c r="A161" s="170" t="str">
        <f t="shared" si="9"/>
        <v>La Ceja</v>
      </c>
      <c r="C161" s="169" t="str">
        <f t="shared" si="10"/>
        <v>SI CUMPLE</v>
      </c>
      <c r="D161" s="169" t="str">
        <f t="shared" si="10"/>
        <v>SI CUMPLE</v>
      </c>
      <c r="E161" s="169" t="str">
        <f t="shared" si="10"/>
        <v>SI CUMPLE</v>
      </c>
      <c r="F161" s="169" t="str">
        <f t="shared" si="10"/>
        <v>SI CUMPLE</v>
      </c>
      <c r="G161" s="169" t="str">
        <f t="shared" si="10"/>
        <v>SI CUMPLE</v>
      </c>
      <c r="H161" s="169" t="str">
        <f t="shared" si="10"/>
        <v>SI CUMPLE</v>
      </c>
      <c r="I161" s="169" t="str">
        <f t="shared" si="10"/>
        <v>SI CUMPLE</v>
      </c>
      <c r="J161" s="169" t="str">
        <f t="shared" si="10"/>
        <v>SI CUMPLE</v>
      </c>
      <c r="K161" s="169" t="str">
        <f t="shared" si="10"/>
        <v>SI CUMPLE</v>
      </c>
      <c r="L161" s="169" t="str">
        <f t="shared" si="10"/>
        <v>SI CUMPLE</v>
      </c>
      <c r="M161" s="169" t="str">
        <f t="shared" si="10"/>
        <v>SI CUMPLE</v>
      </c>
      <c r="N161" s="169" t="str">
        <f t="shared" si="10"/>
        <v>SI CUMPLE</v>
      </c>
      <c r="O161" s="169" t="str">
        <f t="shared" si="10"/>
        <v>SI CUMPLE</v>
      </c>
      <c r="P161" s="169" t="str">
        <f t="shared" si="10"/>
        <v>SI CUMPLE</v>
      </c>
    </row>
    <row r="162" spans="1:16" x14ac:dyDescent="0.25">
      <c r="A162" s="170" t="str">
        <f t="shared" si="9"/>
        <v>La Unión</v>
      </c>
      <c r="C162" s="169" t="str">
        <f t="shared" si="10"/>
        <v>SI CUMPLE</v>
      </c>
      <c r="D162" s="169" t="str">
        <f t="shared" si="10"/>
        <v>SI CUMPLE</v>
      </c>
      <c r="E162" s="169" t="str">
        <f t="shared" si="10"/>
        <v>SI CUMPLE</v>
      </c>
      <c r="F162" s="169" t="str">
        <f t="shared" si="10"/>
        <v>SI CUMPLE</v>
      </c>
      <c r="G162" s="169" t="str">
        <f t="shared" si="10"/>
        <v>SI CUMPLE</v>
      </c>
      <c r="H162" s="169" t="str">
        <f t="shared" si="10"/>
        <v>SI CUMPLE</v>
      </c>
      <c r="I162" s="169" t="str">
        <f t="shared" si="10"/>
        <v>SI CUMPLE</v>
      </c>
      <c r="J162" s="169" t="str">
        <f t="shared" si="10"/>
        <v>SI CUMPLE</v>
      </c>
      <c r="K162" s="169" t="str">
        <f t="shared" si="10"/>
        <v>SI CUMPLE</v>
      </c>
      <c r="L162" s="169" t="str">
        <f t="shared" si="10"/>
        <v>SI CUMPLE</v>
      </c>
      <c r="M162" s="169" t="str">
        <f t="shared" si="10"/>
        <v>SI CUMPLE</v>
      </c>
      <c r="N162" s="169" t="str">
        <f t="shared" si="10"/>
        <v>SI CUMPLE</v>
      </c>
      <c r="O162" s="169" t="str">
        <f t="shared" si="10"/>
        <v>SI CUMPLE</v>
      </c>
      <c r="P162" s="169" t="str">
        <f t="shared" si="10"/>
        <v>SI CUMPLE</v>
      </c>
    </row>
    <row r="163" spans="1:16" x14ac:dyDescent="0.25">
      <c r="A163" s="170" t="str">
        <f t="shared" si="9"/>
        <v>Marinilla</v>
      </c>
      <c r="C163" s="169" t="str">
        <f t="shared" si="10"/>
        <v>SI CUMPLE</v>
      </c>
      <c r="D163" s="169" t="str">
        <f t="shared" si="10"/>
        <v>SI CUMPLE</v>
      </c>
      <c r="E163" s="169" t="str">
        <f t="shared" si="10"/>
        <v>SI CUMPLE</v>
      </c>
      <c r="F163" s="169" t="str">
        <f t="shared" si="10"/>
        <v>SI CUMPLE</v>
      </c>
      <c r="G163" s="169" t="str">
        <f t="shared" si="10"/>
        <v>SI CUMPLE</v>
      </c>
      <c r="H163" s="169" t="str">
        <f t="shared" si="10"/>
        <v>SI CUMPLE</v>
      </c>
      <c r="I163" s="169" t="str">
        <f t="shared" si="10"/>
        <v>SI CUMPLE</v>
      </c>
      <c r="J163" s="169" t="str">
        <f t="shared" si="10"/>
        <v>SI CUMPLE</v>
      </c>
      <c r="K163" s="169" t="str">
        <f t="shared" si="10"/>
        <v>SI CUMPLE</v>
      </c>
      <c r="L163" s="169" t="str">
        <f t="shared" si="10"/>
        <v>SI CUMPLE</v>
      </c>
      <c r="M163" s="169" t="str">
        <f t="shared" si="10"/>
        <v>SI CUMPLE</v>
      </c>
      <c r="N163" s="169" t="str">
        <f t="shared" si="10"/>
        <v>SI CUMPLE</v>
      </c>
      <c r="O163" s="169" t="str">
        <f t="shared" si="10"/>
        <v>SI CUMPLE</v>
      </c>
      <c r="P163" s="169" t="str">
        <f t="shared" si="10"/>
        <v>SI CUMPLE</v>
      </c>
    </row>
    <row r="164" spans="1:16" x14ac:dyDescent="0.25">
      <c r="A164" s="170" t="str">
        <f t="shared" si="9"/>
        <v>Nariño</v>
      </c>
      <c r="C164" s="169" t="str">
        <f t="shared" si="10"/>
        <v>SI CUMPLE</v>
      </c>
      <c r="D164" s="169" t="str">
        <f t="shared" si="10"/>
        <v>SI CUMPLE</v>
      </c>
      <c r="E164" s="169" t="str">
        <f t="shared" si="10"/>
        <v>SI CUMPLE</v>
      </c>
      <c r="F164" s="169" t="str">
        <f t="shared" si="10"/>
        <v>SI CUMPLE</v>
      </c>
      <c r="G164" s="169" t="str">
        <f t="shared" si="10"/>
        <v>SI CUMPLE</v>
      </c>
      <c r="H164" s="169" t="str">
        <f t="shared" si="10"/>
        <v>SI CUMPLE</v>
      </c>
      <c r="I164" s="169" t="str">
        <f t="shared" si="10"/>
        <v>SI CUMPLE</v>
      </c>
      <c r="J164" s="169" t="str">
        <f t="shared" si="10"/>
        <v>SI CUMPLE</v>
      </c>
      <c r="K164" s="169" t="str">
        <f t="shared" si="10"/>
        <v>SI CUMPLE</v>
      </c>
      <c r="L164" s="169" t="str">
        <f t="shared" si="10"/>
        <v>SI CUMPLE</v>
      </c>
      <c r="M164" s="169" t="str">
        <f t="shared" ref="D164:P179" si="11">IF(M21&gt;M$148,"NO CUMPLE","SI CUMPLE")</f>
        <v>SI CUMPLE</v>
      </c>
      <c r="N164" s="169" t="str">
        <f t="shared" si="11"/>
        <v>SI CUMPLE</v>
      </c>
      <c r="O164" s="169" t="str">
        <f t="shared" si="11"/>
        <v>SI CUMPLE</v>
      </c>
      <c r="P164" s="169" t="str">
        <f t="shared" si="11"/>
        <v>SI CUMPLE</v>
      </c>
    </row>
    <row r="165" spans="1:16" x14ac:dyDescent="0.25">
      <c r="A165" s="170" t="str">
        <f t="shared" si="9"/>
        <v>Rionegro</v>
      </c>
      <c r="C165" s="169" t="str">
        <f t="shared" si="10"/>
        <v>SI CUMPLE</v>
      </c>
      <c r="D165" s="169" t="str">
        <f t="shared" si="11"/>
        <v>SI CUMPLE</v>
      </c>
      <c r="E165" s="169" t="str">
        <f t="shared" si="11"/>
        <v>SI CUMPLE</v>
      </c>
      <c r="F165" s="169" t="str">
        <f t="shared" si="11"/>
        <v>SI CUMPLE</v>
      </c>
      <c r="G165" s="169" t="str">
        <f t="shared" si="11"/>
        <v>SI CUMPLE</v>
      </c>
      <c r="H165" s="169" t="str">
        <f t="shared" si="11"/>
        <v>SI CUMPLE</v>
      </c>
      <c r="I165" s="169" t="str">
        <f t="shared" si="11"/>
        <v>SI CUMPLE</v>
      </c>
      <c r="J165" s="169" t="str">
        <f t="shared" si="11"/>
        <v>SI CUMPLE</v>
      </c>
      <c r="K165" s="169" t="str">
        <f t="shared" si="11"/>
        <v>SI CUMPLE</v>
      </c>
      <c r="L165" s="169" t="str">
        <f t="shared" si="11"/>
        <v>SI CUMPLE</v>
      </c>
      <c r="M165" s="169" t="str">
        <f t="shared" si="11"/>
        <v>SI CUMPLE</v>
      </c>
      <c r="N165" s="169" t="str">
        <f t="shared" si="11"/>
        <v>SI CUMPLE</v>
      </c>
      <c r="O165" s="169" t="str">
        <f t="shared" si="11"/>
        <v>SI CUMPLE</v>
      </c>
      <c r="P165" s="169" t="str">
        <f t="shared" si="11"/>
        <v>SI CUMPLE</v>
      </c>
    </row>
    <row r="166" spans="1:16" x14ac:dyDescent="0.25">
      <c r="A166" s="170" t="str">
        <f t="shared" si="9"/>
        <v>San Carlos</v>
      </c>
      <c r="C166" s="169" t="str">
        <f t="shared" si="10"/>
        <v>SI CUMPLE</v>
      </c>
      <c r="D166" s="169" t="str">
        <f t="shared" si="11"/>
        <v>SI CUMPLE</v>
      </c>
      <c r="E166" s="169" t="str">
        <f t="shared" si="11"/>
        <v>SI CUMPLE</v>
      </c>
      <c r="F166" s="169" t="str">
        <f t="shared" si="11"/>
        <v>SI CUMPLE</v>
      </c>
      <c r="G166" s="169" t="str">
        <f t="shared" si="11"/>
        <v>SI CUMPLE</v>
      </c>
      <c r="H166" s="169" t="str">
        <f t="shared" si="11"/>
        <v>SI CUMPLE</v>
      </c>
      <c r="I166" s="169" t="str">
        <f t="shared" si="11"/>
        <v>SI CUMPLE</v>
      </c>
      <c r="J166" s="169" t="str">
        <f t="shared" si="11"/>
        <v>SI CUMPLE</v>
      </c>
      <c r="K166" s="169" t="str">
        <f t="shared" si="11"/>
        <v>SI CUMPLE</v>
      </c>
      <c r="L166" s="169" t="str">
        <f t="shared" si="11"/>
        <v>SI CUMPLE</v>
      </c>
      <c r="M166" s="169" t="str">
        <f t="shared" si="11"/>
        <v>SI CUMPLE</v>
      </c>
      <c r="N166" s="169" t="str">
        <f t="shared" si="11"/>
        <v>SI CUMPLE</v>
      </c>
      <c r="O166" s="169" t="str">
        <f t="shared" si="11"/>
        <v>SI CUMPLE</v>
      </c>
      <c r="P166" s="169" t="str">
        <f t="shared" si="11"/>
        <v>SI CUMPLE</v>
      </c>
    </row>
    <row r="167" spans="1:16" x14ac:dyDescent="0.25">
      <c r="A167" s="170" t="str">
        <f t="shared" si="9"/>
        <v>San Francisco</v>
      </c>
      <c r="C167" s="169" t="str">
        <f t="shared" si="10"/>
        <v>SI CUMPLE</v>
      </c>
      <c r="D167" s="169" t="str">
        <f t="shared" si="11"/>
        <v>SI CUMPLE</v>
      </c>
      <c r="E167" s="169" t="str">
        <f t="shared" si="11"/>
        <v>SI CUMPLE</v>
      </c>
      <c r="F167" s="169" t="str">
        <f t="shared" si="11"/>
        <v>SI CUMPLE</v>
      </c>
      <c r="G167" s="169" t="str">
        <f t="shared" si="11"/>
        <v>SI CUMPLE</v>
      </c>
      <c r="H167" s="169" t="str">
        <f t="shared" si="11"/>
        <v>SI CUMPLE</v>
      </c>
      <c r="I167" s="169" t="str">
        <f t="shared" si="11"/>
        <v>SI CUMPLE</v>
      </c>
      <c r="J167" s="169" t="str">
        <f t="shared" si="11"/>
        <v>SI CUMPLE</v>
      </c>
      <c r="K167" s="169" t="str">
        <f t="shared" si="11"/>
        <v>SI CUMPLE</v>
      </c>
      <c r="L167" s="169" t="str">
        <f t="shared" si="11"/>
        <v>SI CUMPLE</v>
      </c>
      <c r="M167" s="169" t="str">
        <f t="shared" si="11"/>
        <v>SI CUMPLE</v>
      </c>
      <c r="N167" s="169" t="str">
        <f t="shared" si="11"/>
        <v>SI CUMPLE</v>
      </c>
      <c r="O167" s="169" t="str">
        <f t="shared" si="11"/>
        <v>SI CUMPLE</v>
      </c>
      <c r="P167" s="169" t="str">
        <f t="shared" si="11"/>
        <v>SI CUMPLE</v>
      </c>
    </row>
    <row r="168" spans="1:16" x14ac:dyDescent="0.25">
      <c r="A168" s="170" t="str">
        <f t="shared" si="9"/>
        <v>San Luis</v>
      </c>
      <c r="C168" s="169" t="str">
        <f t="shared" si="10"/>
        <v>SI CUMPLE</v>
      </c>
      <c r="D168" s="169" t="str">
        <f t="shared" si="11"/>
        <v>SI CUMPLE</v>
      </c>
      <c r="E168" s="169" t="str">
        <f t="shared" si="11"/>
        <v>SI CUMPLE</v>
      </c>
      <c r="F168" s="169" t="str">
        <f t="shared" si="11"/>
        <v>SI CUMPLE</v>
      </c>
      <c r="G168" s="169" t="str">
        <f t="shared" si="11"/>
        <v>SI CUMPLE</v>
      </c>
      <c r="H168" s="169" t="str">
        <f t="shared" si="11"/>
        <v>SI CUMPLE</v>
      </c>
      <c r="I168" s="169" t="str">
        <f t="shared" si="11"/>
        <v>SI CUMPLE</v>
      </c>
      <c r="J168" s="169" t="str">
        <f t="shared" si="11"/>
        <v>SI CUMPLE</v>
      </c>
      <c r="K168" s="169" t="str">
        <f t="shared" si="11"/>
        <v>SI CUMPLE</v>
      </c>
      <c r="L168" s="169" t="str">
        <f t="shared" si="11"/>
        <v>SI CUMPLE</v>
      </c>
      <c r="M168" s="169" t="str">
        <f t="shared" si="11"/>
        <v>SI CUMPLE</v>
      </c>
      <c r="N168" s="169" t="str">
        <f t="shared" si="11"/>
        <v>SI CUMPLE</v>
      </c>
      <c r="O168" s="169" t="str">
        <f t="shared" si="11"/>
        <v>SI CUMPLE</v>
      </c>
      <c r="P168" s="169" t="str">
        <f t="shared" si="11"/>
        <v>SI CUMPLE</v>
      </c>
    </row>
    <row r="169" spans="1:16" x14ac:dyDescent="0.25">
      <c r="A169" s="170" t="str">
        <f t="shared" si="9"/>
        <v>San Rafael</v>
      </c>
      <c r="C169" s="169" t="str">
        <f t="shared" si="10"/>
        <v>SI CUMPLE</v>
      </c>
      <c r="D169" s="169" t="str">
        <f t="shared" si="11"/>
        <v>SI CUMPLE</v>
      </c>
      <c r="E169" s="169" t="str">
        <f t="shared" si="11"/>
        <v>SI CUMPLE</v>
      </c>
      <c r="F169" s="169" t="str">
        <f t="shared" si="11"/>
        <v>SI CUMPLE</v>
      </c>
      <c r="G169" s="169" t="str">
        <f t="shared" si="11"/>
        <v>SI CUMPLE</v>
      </c>
      <c r="H169" s="169" t="str">
        <f t="shared" si="11"/>
        <v>SI CUMPLE</v>
      </c>
      <c r="I169" s="169" t="str">
        <f t="shared" si="11"/>
        <v>SI CUMPLE</v>
      </c>
      <c r="J169" s="169" t="str">
        <f t="shared" si="11"/>
        <v>SI CUMPLE</v>
      </c>
      <c r="K169" s="169" t="str">
        <f t="shared" si="11"/>
        <v>SI CUMPLE</v>
      </c>
      <c r="L169" s="169" t="str">
        <f t="shared" si="11"/>
        <v>SI CUMPLE</v>
      </c>
      <c r="M169" s="169" t="str">
        <f t="shared" si="11"/>
        <v>SI CUMPLE</v>
      </c>
      <c r="N169" s="169" t="str">
        <f t="shared" si="11"/>
        <v>SI CUMPLE</v>
      </c>
      <c r="O169" s="169" t="str">
        <f t="shared" si="11"/>
        <v>SI CUMPLE</v>
      </c>
      <c r="P169" s="169" t="str">
        <f t="shared" si="11"/>
        <v>SI CUMPLE</v>
      </c>
    </row>
    <row r="170" spans="1:16" x14ac:dyDescent="0.25">
      <c r="A170" s="170" t="str">
        <f t="shared" si="9"/>
        <v>San Vicente</v>
      </c>
      <c r="C170" s="169" t="str">
        <f t="shared" si="10"/>
        <v>SI CUMPLE</v>
      </c>
      <c r="D170" s="169" t="str">
        <f t="shared" si="11"/>
        <v>SI CUMPLE</v>
      </c>
      <c r="E170" s="169" t="str">
        <f t="shared" si="11"/>
        <v>SI CUMPLE</v>
      </c>
      <c r="F170" s="169" t="str">
        <f t="shared" si="11"/>
        <v>SI CUMPLE</v>
      </c>
      <c r="G170" s="169" t="str">
        <f t="shared" si="11"/>
        <v>SI CUMPLE</v>
      </c>
      <c r="H170" s="169" t="str">
        <f t="shared" si="11"/>
        <v>SI CUMPLE</v>
      </c>
      <c r="I170" s="169" t="str">
        <f t="shared" si="11"/>
        <v>SI CUMPLE</v>
      </c>
      <c r="J170" s="169" t="str">
        <f t="shared" si="11"/>
        <v>SI CUMPLE</v>
      </c>
      <c r="K170" s="169" t="str">
        <f t="shared" si="11"/>
        <v>SI CUMPLE</v>
      </c>
      <c r="L170" s="169" t="str">
        <f t="shared" si="11"/>
        <v>SI CUMPLE</v>
      </c>
      <c r="M170" s="169" t="str">
        <f t="shared" si="11"/>
        <v>SI CUMPLE</v>
      </c>
      <c r="N170" s="169" t="str">
        <f t="shared" si="11"/>
        <v>SI CUMPLE</v>
      </c>
      <c r="O170" s="169" t="str">
        <f t="shared" si="11"/>
        <v>SI CUMPLE</v>
      </c>
      <c r="P170" s="169" t="str">
        <f t="shared" si="11"/>
        <v>SI CUMPLE</v>
      </c>
    </row>
    <row r="171" spans="1:16" x14ac:dyDescent="0.25">
      <c r="A171" s="170" t="str">
        <f t="shared" si="9"/>
        <v>Sonsón</v>
      </c>
      <c r="C171" s="169" t="str">
        <f t="shared" si="10"/>
        <v>SI CUMPLE</v>
      </c>
      <c r="D171" s="169" t="str">
        <f t="shared" si="11"/>
        <v>SI CUMPLE</v>
      </c>
      <c r="E171" s="169" t="str">
        <f t="shared" si="11"/>
        <v>SI CUMPLE</v>
      </c>
      <c r="F171" s="169" t="str">
        <f t="shared" si="11"/>
        <v>SI CUMPLE</v>
      </c>
      <c r="G171" s="169" t="str">
        <f t="shared" si="11"/>
        <v>SI CUMPLE</v>
      </c>
      <c r="H171" s="169" t="str">
        <f t="shared" si="11"/>
        <v>SI CUMPLE</v>
      </c>
      <c r="I171" s="169" t="str">
        <f t="shared" si="11"/>
        <v>SI CUMPLE</v>
      </c>
      <c r="J171" s="169" t="str">
        <f t="shared" si="11"/>
        <v>SI CUMPLE</v>
      </c>
      <c r="K171" s="169" t="str">
        <f t="shared" si="11"/>
        <v>SI CUMPLE</v>
      </c>
      <c r="L171" s="169" t="str">
        <f t="shared" si="11"/>
        <v>SI CUMPLE</v>
      </c>
      <c r="M171" s="169" t="str">
        <f t="shared" si="11"/>
        <v>SI CUMPLE</v>
      </c>
      <c r="N171" s="169" t="str">
        <f t="shared" si="11"/>
        <v>SI CUMPLE</v>
      </c>
      <c r="O171" s="169" t="str">
        <f t="shared" si="11"/>
        <v>SI CUMPLE</v>
      </c>
      <c r="P171" s="169" t="str">
        <f t="shared" si="11"/>
        <v>SI CUMPLE</v>
      </c>
    </row>
    <row r="172" spans="1:16" x14ac:dyDescent="0.25">
      <c r="A172" s="170" t="str">
        <f t="shared" si="9"/>
        <v>Anzá</v>
      </c>
      <c r="C172" s="169" t="str">
        <f t="shared" si="10"/>
        <v>SI CUMPLE</v>
      </c>
      <c r="D172" s="169" t="str">
        <f t="shared" si="11"/>
        <v>SI CUMPLE</v>
      </c>
      <c r="E172" s="169" t="str">
        <f t="shared" si="11"/>
        <v>SI CUMPLE</v>
      </c>
      <c r="F172" s="169" t="str">
        <f t="shared" si="11"/>
        <v>SI CUMPLE</v>
      </c>
      <c r="G172" s="169" t="str">
        <f t="shared" si="11"/>
        <v>SI CUMPLE</v>
      </c>
      <c r="H172" s="169" t="str">
        <f t="shared" si="11"/>
        <v>SI CUMPLE</v>
      </c>
      <c r="I172" s="169" t="str">
        <f t="shared" si="11"/>
        <v>SI CUMPLE</v>
      </c>
      <c r="J172" s="169" t="str">
        <f t="shared" si="11"/>
        <v>SI CUMPLE</v>
      </c>
      <c r="K172" s="169" t="str">
        <f t="shared" si="11"/>
        <v>SI CUMPLE</v>
      </c>
      <c r="L172" s="169" t="str">
        <f t="shared" si="11"/>
        <v>SI CUMPLE</v>
      </c>
      <c r="M172" s="169" t="str">
        <f t="shared" si="11"/>
        <v>SI CUMPLE</v>
      </c>
      <c r="N172" s="169" t="str">
        <f t="shared" si="11"/>
        <v>SI CUMPLE</v>
      </c>
      <c r="O172" s="169" t="str">
        <f t="shared" si="11"/>
        <v>SI CUMPLE</v>
      </c>
      <c r="P172" s="169" t="str">
        <f t="shared" si="11"/>
        <v>SI CUMPLE</v>
      </c>
    </row>
    <row r="173" spans="1:16" x14ac:dyDescent="0.25">
      <c r="A173" s="170" t="str">
        <f t="shared" si="9"/>
        <v>Dabeiba</v>
      </c>
      <c r="C173" s="169" t="str">
        <f t="shared" si="10"/>
        <v>SI CUMPLE</v>
      </c>
      <c r="D173" s="169" t="str">
        <f t="shared" si="11"/>
        <v>SI CUMPLE</v>
      </c>
      <c r="E173" s="169" t="str">
        <f t="shared" si="11"/>
        <v>SI CUMPLE</v>
      </c>
      <c r="F173" s="169" t="str">
        <f t="shared" si="11"/>
        <v>SI CUMPLE</v>
      </c>
      <c r="G173" s="169" t="str">
        <f t="shared" si="11"/>
        <v>SI CUMPLE</v>
      </c>
      <c r="H173" s="169" t="str">
        <f t="shared" si="11"/>
        <v>SI CUMPLE</v>
      </c>
      <c r="I173" s="169" t="str">
        <f t="shared" si="11"/>
        <v>SI CUMPLE</v>
      </c>
      <c r="J173" s="169" t="str">
        <f t="shared" si="11"/>
        <v>SI CUMPLE</v>
      </c>
      <c r="K173" s="169" t="str">
        <f t="shared" si="11"/>
        <v>SI CUMPLE</v>
      </c>
      <c r="L173" s="169" t="str">
        <f t="shared" si="11"/>
        <v>SI CUMPLE</v>
      </c>
      <c r="M173" s="169" t="str">
        <f t="shared" si="11"/>
        <v>SI CUMPLE</v>
      </c>
      <c r="N173" s="169" t="str">
        <f t="shared" si="11"/>
        <v>SI CUMPLE</v>
      </c>
      <c r="O173" s="169" t="str">
        <f t="shared" si="11"/>
        <v>SI CUMPLE</v>
      </c>
      <c r="P173" s="169" t="str">
        <f t="shared" si="11"/>
        <v>SI CUMPLE</v>
      </c>
    </row>
    <row r="174" spans="1:16" x14ac:dyDescent="0.25">
      <c r="A174" s="170" t="str">
        <f t="shared" si="9"/>
        <v>Caicedo</v>
      </c>
      <c r="C174" s="169" t="str">
        <f t="shared" si="10"/>
        <v>SI CUMPLE</v>
      </c>
      <c r="D174" s="169" t="str">
        <f t="shared" si="11"/>
        <v>SI CUMPLE</v>
      </c>
      <c r="E174" s="169" t="str">
        <f t="shared" si="11"/>
        <v>SI CUMPLE</v>
      </c>
      <c r="F174" s="169" t="str">
        <f t="shared" si="11"/>
        <v>SI CUMPLE</v>
      </c>
      <c r="G174" s="169" t="str">
        <f t="shared" si="11"/>
        <v>SI CUMPLE</v>
      </c>
      <c r="H174" s="169" t="str">
        <f t="shared" si="11"/>
        <v>SI CUMPLE</v>
      </c>
      <c r="I174" s="169" t="str">
        <f t="shared" si="11"/>
        <v>SI CUMPLE</v>
      </c>
      <c r="J174" s="169" t="str">
        <f t="shared" si="11"/>
        <v>SI CUMPLE</v>
      </c>
      <c r="K174" s="169" t="str">
        <f t="shared" si="11"/>
        <v>SI CUMPLE</v>
      </c>
      <c r="L174" s="169" t="str">
        <f t="shared" si="11"/>
        <v>SI CUMPLE</v>
      </c>
      <c r="M174" s="169" t="str">
        <f t="shared" si="11"/>
        <v>SI CUMPLE</v>
      </c>
      <c r="N174" s="169" t="str">
        <f t="shared" si="11"/>
        <v>SI CUMPLE</v>
      </c>
      <c r="O174" s="169" t="str">
        <f t="shared" si="11"/>
        <v>SI CUMPLE</v>
      </c>
      <c r="P174" s="169" t="str">
        <f t="shared" si="11"/>
        <v>SI CUMPLE</v>
      </c>
    </row>
    <row r="175" spans="1:16" x14ac:dyDescent="0.25">
      <c r="A175" s="170" t="str">
        <f t="shared" si="9"/>
        <v>Buriticá</v>
      </c>
      <c r="C175" s="169" t="str">
        <f t="shared" si="10"/>
        <v>SI CUMPLE</v>
      </c>
      <c r="D175" s="169" t="str">
        <f t="shared" si="11"/>
        <v>SI CUMPLE</v>
      </c>
      <c r="E175" s="169" t="str">
        <f t="shared" si="11"/>
        <v>SI CUMPLE</v>
      </c>
      <c r="F175" s="169" t="str">
        <f t="shared" si="11"/>
        <v>SI CUMPLE</v>
      </c>
      <c r="G175" s="169" t="str">
        <f t="shared" si="11"/>
        <v>SI CUMPLE</v>
      </c>
      <c r="H175" s="169" t="str">
        <f t="shared" si="11"/>
        <v>SI CUMPLE</v>
      </c>
      <c r="I175" s="169" t="str">
        <f t="shared" si="11"/>
        <v>SI CUMPLE</v>
      </c>
      <c r="J175" s="169" t="str">
        <f t="shared" si="11"/>
        <v>SI CUMPLE</v>
      </c>
      <c r="K175" s="169" t="str">
        <f t="shared" si="11"/>
        <v>SI CUMPLE</v>
      </c>
      <c r="L175" s="169" t="str">
        <f t="shared" si="11"/>
        <v>SI CUMPLE</v>
      </c>
      <c r="M175" s="169" t="str">
        <f t="shared" si="11"/>
        <v>SI CUMPLE</v>
      </c>
      <c r="N175" s="169" t="str">
        <f t="shared" si="11"/>
        <v>SI CUMPLE</v>
      </c>
      <c r="O175" s="169" t="str">
        <f t="shared" si="11"/>
        <v>SI CUMPLE</v>
      </c>
      <c r="P175" s="169" t="str">
        <f t="shared" si="11"/>
        <v>SI CUMPLE</v>
      </c>
    </row>
    <row r="176" spans="1:16" x14ac:dyDescent="0.25">
      <c r="A176" s="170" t="str">
        <f t="shared" si="9"/>
        <v>San Jerónimo</v>
      </c>
      <c r="C176" s="169" t="str">
        <f t="shared" si="10"/>
        <v>SI CUMPLE</v>
      </c>
      <c r="D176" s="169" t="str">
        <f t="shared" si="11"/>
        <v>SI CUMPLE</v>
      </c>
      <c r="E176" s="169" t="str">
        <f t="shared" si="11"/>
        <v>SI CUMPLE</v>
      </c>
      <c r="F176" s="169" t="str">
        <f t="shared" si="11"/>
        <v>SI CUMPLE</v>
      </c>
      <c r="G176" s="169" t="str">
        <f t="shared" si="11"/>
        <v>SI CUMPLE</v>
      </c>
      <c r="H176" s="169" t="str">
        <f t="shared" si="11"/>
        <v>SI CUMPLE</v>
      </c>
      <c r="I176" s="169" t="str">
        <f t="shared" si="11"/>
        <v>SI CUMPLE</v>
      </c>
      <c r="J176" s="169" t="str">
        <f t="shared" si="11"/>
        <v>SI CUMPLE</v>
      </c>
      <c r="K176" s="169" t="str">
        <f t="shared" si="11"/>
        <v>SI CUMPLE</v>
      </c>
      <c r="L176" s="169" t="str">
        <f t="shared" si="11"/>
        <v>SI CUMPLE</v>
      </c>
      <c r="M176" s="169" t="str">
        <f t="shared" si="11"/>
        <v>SI CUMPLE</v>
      </c>
      <c r="N176" s="169" t="str">
        <f t="shared" si="11"/>
        <v>SI CUMPLE</v>
      </c>
      <c r="O176" s="169" t="str">
        <f t="shared" si="11"/>
        <v>SI CUMPLE</v>
      </c>
      <c r="P176" s="169" t="str">
        <f t="shared" si="11"/>
        <v>SI CUMPLE</v>
      </c>
    </row>
    <row r="177" spans="1:16" x14ac:dyDescent="0.25">
      <c r="A177" s="170" t="str">
        <f t="shared" si="9"/>
        <v>Heliconia</v>
      </c>
      <c r="C177" s="169" t="str">
        <f t="shared" si="10"/>
        <v>SI CUMPLE</v>
      </c>
      <c r="D177" s="169" t="str">
        <f t="shared" si="11"/>
        <v>SI CUMPLE</v>
      </c>
      <c r="E177" s="169" t="str">
        <f t="shared" si="11"/>
        <v>SI CUMPLE</v>
      </c>
      <c r="F177" s="169" t="str">
        <f t="shared" si="11"/>
        <v>SI CUMPLE</v>
      </c>
      <c r="G177" s="169" t="str">
        <f t="shared" si="11"/>
        <v>SI CUMPLE</v>
      </c>
      <c r="H177" s="169" t="str">
        <f t="shared" si="11"/>
        <v>SI CUMPLE</v>
      </c>
      <c r="I177" s="169" t="str">
        <f t="shared" si="11"/>
        <v>SI CUMPLE</v>
      </c>
      <c r="J177" s="169" t="str">
        <f t="shared" si="11"/>
        <v>SI CUMPLE</v>
      </c>
      <c r="K177" s="169" t="str">
        <f t="shared" si="11"/>
        <v>SI CUMPLE</v>
      </c>
      <c r="L177" s="169" t="str">
        <f t="shared" si="11"/>
        <v>SI CUMPLE</v>
      </c>
      <c r="M177" s="169" t="str">
        <f t="shared" si="11"/>
        <v>SI CUMPLE</v>
      </c>
      <c r="N177" s="169" t="str">
        <f t="shared" si="11"/>
        <v>SI CUMPLE</v>
      </c>
      <c r="O177" s="169" t="str">
        <f t="shared" si="11"/>
        <v>SI CUMPLE</v>
      </c>
      <c r="P177" s="169" t="str">
        <f t="shared" si="11"/>
        <v>SI CUMPLE</v>
      </c>
    </row>
    <row r="178" spans="1:16" x14ac:dyDescent="0.25">
      <c r="A178" s="170" t="str">
        <f t="shared" si="9"/>
        <v>Ebéjico</v>
      </c>
      <c r="C178" s="169" t="str">
        <f t="shared" si="10"/>
        <v>SI CUMPLE</v>
      </c>
      <c r="D178" s="169" t="str">
        <f t="shared" si="11"/>
        <v>SI CUMPLE</v>
      </c>
      <c r="E178" s="169" t="str">
        <f t="shared" si="11"/>
        <v>SI CUMPLE</v>
      </c>
      <c r="F178" s="169" t="str">
        <f t="shared" si="11"/>
        <v>SI CUMPLE</v>
      </c>
      <c r="G178" s="169" t="str">
        <f t="shared" si="11"/>
        <v>SI CUMPLE</v>
      </c>
      <c r="H178" s="169" t="str">
        <f t="shared" si="11"/>
        <v>SI CUMPLE</v>
      </c>
      <c r="I178" s="169" t="str">
        <f t="shared" si="11"/>
        <v>SI CUMPLE</v>
      </c>
      <c r="J178" s="169" t="str">
        <f t="shared" si="11"/>
        <v>SI CUMPLE</v>
      </c>
      <c r="K178" s="169" t="str">
        <f t="shared" si="11"/>
        <v>SI CUMPLE</v>
      </c>
      <c r="L178" s="169" t="str">
        <f t="shared" si="11"/>
        <v>SI CUMPLE</v>
      </c>
      <c r="M178" s="169" t="str">
        <f t="shared" si="11"/>
        <v>SI CUMPLE</v>
      </c>
      <c r="N178" s="169" t="str">
        <f t="shared" si="11"/>
        <v>SI CUMPLE</v>
      </c>
      <c r="O178" s="169" t="str">
        <f t="shared" si="11"/>
        <v>SI CUMPLE</v>
      </c>
      <c r="P178" s="169" t="str">
        <f t="shared" si="11"/>
        <v>SI CUMPLE</v>
      </c>
    </row>
    <row r="179" spans="1:16" x14ac:dyDescent="0.25">
      <c r="A179" s="170" t="str">
        <f t="shared" si="9"/>
        <v>Armenia</v>
      </c>
      <c r="C179" s="169" t="str">
        <f t="shared" si="10"/>
        <v>SI CUMPLE</v>
      </c>
      <c r="D179" s="169" t="str">
        <f t="shared" si="11"/>
        <v>SI CUMPLE</v>
      </c>
      <c r="E179" s="169" t="str">
        <f t="shared" si="11"/>
        <v>SI CUMPLE</v>
      </c>
      <c r="F179" s="169" t="str">
        <f t="shared" si="11"/>
        <v>SI CUMPLE</v>
      </c>
      <c r="G179" s="169" t="str">
        <f t="shared" si="11"/>
        <v>SI CUMPLE</v>
      </c>
      <c r="H179" s="169" t="str">
        <f t="shared" si="11"/>
        <v>SI CUMPLE</v>
      </c>
      <c r="I179" s="169" t="str">
        <f t="shared" si="11"/>
        <v>SI CUMPLE</v>
      </c>
      <c r="J179" s="169" t="str">
        <f t="shared" si="11"/>
        <v>SI CUMPLE</v>
      </c>
      <c r="K179" s="169" t="str">
        <f t="shared" si="11"/>
        <v>SI CUMPLE</v>
      </c>
      <c r="L179" s="169" t="str">
        <f t="shared" si="11"/>
        <v>SI CUMPLE</v>
      </c>
      <c r="M179" s="169" t="str">
        <f t="shared" si="11"/>
        <v>SI CUMPLE</v>
      </c>
      <c r="N179" s="169" t="str">
        <f t="shared" si="11"/>
        <v>SI CUMPLE</v>
      </c>
      <c r="O179" s="169" t="str">
        <f t="shared" si="11"/>
        <v>SI CUMPLE</v>
      </c>
      <c r="P179" s="169" t="str">
        <f t="shared" si="11"/>
        <v>SI CUMPLE</v>
      </c>
    </row>
    <row r="180" spans="1:16" x14ac:dyDescent="0.25">
      <c r="A180" s="170" t="str">
        <f t="shared" si="9"/>
        <v>Cañasgordas</v>
      </c>
      <c r="C180" s="169" t="str">
        <f t="shared" si="10"/>
        <v>SI CUMPLE</v>
      </c>
      <c r="D180" s="169" t="str">
        <f t="shared" ref="D180:P195" si="12">IF(D37&gt;D$148,"NO CUMPLE","SI CUMPLE")</f>
        <v>SI CUMPLE</v>
      </c>
      <c r="E180" s="169" t="str">
        <f t="shared" si="12"/>
        <v>SI CUMPLE</v>
      </c>
      <c r="F180" s="169" t="str">
        <f t="shared" si="12"/>
        <v>SI CUMPLE</v>
      </c>
      <c r="G180" s="169" t="str">
        <f t="shared" si="12"/>
        <v>SI CUMPLE</v>
      </c>
      <c r="H180" s="169" t="str">
        <f t="shared" si="12"/>
        <v>SI CUMPLE</v>
      </c>
      <c r="I180" s="169" t="str">
        <f t="shared" si="12"/>
        <v>SI CUMPLE</v>
      </c>
      <c r="J180" s="169" t="str">
        <f t="shared" si="12"/>
        <v>SI CUMPLE</v>
      </c>
      <c r="K180" s="169" t="str">
        <f t="shared" si="12"/>
        <v>SI CUMPLE</v>
      </c>
      <c r="L180" s="169" t="str">
        <f t="shared" si="12"/>
        <v>SI CUMPLE</v>
      </c>
      <c r="M180" s="169" t="str">
        <f t="shared" si="12"/>
        <v>SI CUMPLE</v>
      </c>
      <c r="N180" s="169" t="str">
        <f t="shared" si="12"/>
        <v>SI CUMPLE</v>
      </c>
      <c r="O180" s="169" t="str">
        <f t="shared" si="12"/>
        <v>SI CUMPLE</v>
      </c>
      <c r="P180" s="169" t="str">
        <f t="shared" si="12"/>
        <v>SI CUMPLE</v>
      </c>
    </row>
    <row r="181" spans="1:16" x14ac:dyDescent="0.25">
      <c r="A181" s="170" t="str">
        <f t="shared" si="9"/>
        <v>Peque</v>
      </c>
      <c r="C181" s="169" t="str">
        <f t="shared" si="10"/>
        <v>SI CUMPLE</v>
      </c>
      <c r="D181" s="169" t="str">
        <f t="shared" si="12"/>
        <v>SI CUMPLE</v>
      </c>
      <c r="E181" s="169" t="str">
        <f t="shared" si="12"/>
        <v>SI CUMPLE</v>
      </c>
      <c r="F181" s="169" t="str">
        <f t="shared" si="12"/>
        <v>SI CUMPLE</v>
      </c>
      <c r="G181" s="169" t="str">
        <f t="shared" si="12"/>
        <v>SI CUMPLE</v>
      </c>
      <c r="H181" s="169" t="str">
        <f t="shared" si="12"/>
        <v>SI CUMPLE</v>
      </c>
      <c r="I181" s="169" t="str">
        <f t="shared" si="12"/>
        <v>SI CUMPLE</v>
      </c>
      <c r="J181" s="169" t="str">
        <f t="shared" si="12"/>
        <v>SI CUMPLE</v>
      </c>
      <c r="K181" s="169" t="str">
        <f t="shared" si="12"/>
        <v>SI CUMPLE</v>
      </c>
      <c r="L181" s="169" t="str">
        <f t="shared" si="12"/>
        <v>SI CUMPLE</v>
      </c>
      <c r="M181" s="169" t="str">
        <f t="shared" si="12"/>
        <v>SI CUMPLE</v>
      </c>
      <c r="N181" s="169" t="str">
        <f t="shared" si="12"/>
        <v>SI CUMPLE</v>
      </c>
      <c r="O181" s="169" t="str">
        <f t="shared" si="12"/>
        <v>SI CUMPLE</v>
      </c>
      <c r="P181" s="169" t="str">
        <f t="shared" si="12"/>
        <v>SI CUMPLE</v>
      </c>
    </row>
    <row r="182" spans="1:16" x14ac:dyDescent="0.25">
      <c r="A182" s="170" t="str">
        <f t="shared" si="9"/>
        <v>Frontino</v>
      </c>
      <c r="C182" s="169" t="str">
        <f t="shared" si="10"/>
        <v>SI CUMPLE</v>
      </c>
      <c r="D182" s="169" t="str">
        <f t="shared" si="12"/>
        <v>SI CUMPLE</v>
      </c>
      <c r="E182" s="169" t="str">
        <f t="shared" si="12"/>
        <v>SI CUMPLE</v>
      </c>
      <c r="F182" s="169" t="str">
        <f t="shared" si="12"/>
        <v>SI CUMPLE</v>
      </c>
      <c r="G182" s="169" t="str">
        <f t="shared" si="12"/>
        <v>SI CUMPLE</v>
      </c>
      <c r="H182" s="169" t="str">
        <f t="shared" si="12"/>
        <v>SI CUMPLE</v>
      </c>
      <c r="I182" s="169" t="str">
        <f t="shared" si="12"/>
        <v>SI CUMPLE</v>
      </c>
      <c r="J182" s="169" t="str">
        <f t="shared" si="12"/>
        <v>SI CUMPLE</v>
      </c>
      <c r="K182" s="169" t="str">
        <f t="shared" si="12"/>
        <v>SI CUMPLE</v>
      </c>
      <c r="L182" s="169" t="str">
        <f t="shared" si="12"/>
        <v>SI CUMPLE</v>
      </c>
      <c r="M182" s="169" t="str">
        <f t="shared" si="12"/>
        <v>SI CUMPLE</v>
      </c>
      <c r="N182" s="169" t="str">
        <f t="shared" si="12"/>
        <v>SI CUMPLE</v>
      </c>
      <c r="O182" s="169" t="str">
        <f t="shared" si="12"/>
        <v>SI CUMPLE</v>
      </c>
      <c r="P182" s="169" t="str">
        <f t="shared" si="12"/>
        <v>SI CUMPLE</v>
      </c>
    </row>
    <row r="183" spans="1:16" x14ac:dyDescent="0.25">
      <c r="A183" s="170" t="str">
        <f t="shared" si="9"/>
        <v>Abriaquí</v>
      </c>
      <c r="C183" s="169" t="str">
        <f t="shared" si="10"/>
        <v>SI CUMPLE</v>
      </c>
      <c r="D183" s="169" t="str">
        <f t="shared" si="12"/>
        <v>SI CUMPLE</v>
      </c>
      <c r="E183" s="169" t="str">
        <f t="shared" si="12"/>
        <v>SI CUMPLE</v>
      </c>
      <c r="F183" s="169" t="str">
        <f t="shared" si="12"/>
        <v>SI CUMPLE</v>
      </c>
      <c r="G183" s="169" t="str">
        <f t="shared" si="12"/>
        <v>SI CUMPLE</v>
      </c>
      <c r="H183" s="169" t="str">
        <f t="shared" si="12"/>
        <v>SI CUMPLE</v>
      </c>
      <c r="I183" s="169" t="str">
        <f t="shared" si="12"/>
        <v>SI CUMPLE</v>
      </c>
      <c r="J183" s="169" t="str">
        <f t="shared" si="12"/>
        <v>SI CUMPLE</v>
      </c>
      <c r="K183" s="169" t="str">
        <f t="shared" si="12"/>
        <v>SI CUMPLE</v>
      </c>
      <c r="L183" s="169" t="str">
        <f t="shared" si="12"/>
        <v>SI CUMPLE</v>
      </c>
      <c r="M183" s="169" t="str">
        <f t="shared" si="12"/>
        <v>SI CUMPLE</v>
      </c>
      <c r="N183" s="169" t="str">
        <f t="shared" si="12"/>
        <v>SI CUMPLE</v>
      </c>
      <c r="O183" s="169" t="str">
        <f t="shared" si="12"/>
        <v>SI CUMPLE</v>
      </c>
      <c r="P183" s="169" t="str">
        <f t="shared" si="12"/>
        <v>SI CUMPLE</v>
      </c>
    </row>
    <row r="184" spans="1:16" x14ac:dyDescent="0.25">
      <c r="A184" s="170" t="str">
        <f t="shared" si="9"/>
        <v>Giraldo</v>
      </c>
      <c r="C184" s="169" t="str">
        <f t="shared" si="10"/>
        <v>SI CUMPLE</v>
      </c>
      <c r="D184" s="169" t="str">
        <f t="shared" si="12"/>
        <v>SI CUMPLE</v>
      </c>
      <c r="E184" s="169" t="str">
        <f t="shared" si="12"/>
        <v>SI CUMPLE</v>
      </c>
      <c r="F184" s="169" t="str">
        <f t="shared" si="12"/>
        <v>SI CUMPLE</v>
      </c>
      <c r="G184" s="169" t="str">
        <f t="shared" si="12"/>
        <v>SI CUMPLE</v>
      </c>
      <c r="H184" s="169" t="str">
        <f t="shared" si="12"/>
        <v>SI CUMPLE</v>
      </c>
      <c r="I184" s="169" t="str">
        <f t="shared" si="12"/>
        <v>SI CUMPLE</v>
      </c>
      <c r="J184" s="169" t="str">
        <f t="shared" si="12"/>
        <v>SI CUMPLE</v>
      </c>
      <c r="K184" s="169" t="str">
        <f t="shared" si="12"/>
        <v>SI CUMPLE</v>
      </c>
      <c r="L184" s="169" t="str">
        <f t="shared" si="12"/>
        <v>SI CUMPLE</v>
      </c>
      <c r="M184" s="169" t="str">
        <f t="shared" si="12"/>
        <v>SI CUMPLE</v>
      </c>
      <c r="N184" s="169" t="str">
        <f t="shared" si="12"/>
        <v>SI CUMPLE</v>
      </c>
      <c r="O184" s="169" t="str">
        <f t="shared" si="12"/>
        <v>SI CUMPLE</v>
      </c>
      <c r="P184" s="169" t="str">
        <f t="shared" si="12"/>
        <v>SI CUMPLE</v>
      </c>
    </row>
    <row r="185" spans="1:16" x14ac:dyDescent="0.25">
      <c r="A185" s="170" t="str">
        <f t="shared" si="9"/>
        <v>Uramita</v>
      </c>
      <c r="C185" s="169" t="str">
        <f t="shared" si="10"/>
        <v>SI CUMPLE</v>
      </c>
      <c r="D185" s="169" t="str">
        <f t="shared" si="12"/>
        <v>SI CUMPLE</v>
      </c>
      <c r="E185" s="169" t="str">
        <f t="shared" si="12"/>
        <v>SI CUMPLE</v>
      </c>
      <c r="F185" s="169" t="str">
        <f t="shared" si="12"/>
        <v>SI CUMPLE</v>
      </c>
      <c r="G185" s="169" t="str">
        <f t="shared" si="12"/>
        <v>SI CUMPLE</v>
      </c>
      <c r="H185" s="169" t="str">
        <f t="shared" si="12"/>
        <v>SI CUMPLE</v>
      </c>
      <c r="I185" s="169" t="str">
        <f t="shared" si="12"/>
        <v>SI CUMPLE</v>
      </c>
      <c r="J185" s="169" t="str">
        <f t="shared" si="12"/>
        <v>SI CUMPLE</v>
      </c>
      <c r="K185" s="169" t="str">
        <f t="shared" si="12"/>
        <v>SI CUMPLE</v>
      </c>
      <c r="L185" s="169" t="str">
        <f t="shared" si="12"/>
        <v>SI CUMPLE</v>
      </c>
      <c r="M185" s="169" t="str">
        <f t="shared" si="12"/>
        <v>SI CUMPLE</v>
      </c>
      <c r="N185" s="169" t="str">
        <f t="shared" si="12"/>
        <v>SI CUMPLE</v>
      </c>
      <c r="O185" s="169" t="str">
        <f t="shared" si="12"/>
        <v>SI CUMPLE</v>
      </c>
      <c r="P185" s="169" t="str">
        <f t="shared" si="12"/>
        <v>SI CUMPLE</v>
      </c>
    </row>
    <row r="186" spans="1:16" x14ac:dyDescent="0.25">
      <c r="A186" s="170" t="str">
        <f t="shared" si="9"/>
        <v>Sabanalarga </v>
      </c>
      <c r="C186" s="169" t="str">
        <f t="shared" si="10"/>
        <v>SI CUMPLE</v>
      </c>
      <c r="D186" s="169" t="str">
        <f t="shared" si="12"/>
        <v>SI CUMPLE</v>
      </c>
      <c r="E186" s="169" t="str">
        <f t="shared" si="12"/>
        <v>SI CUMPLE</v>
      </c>
      <c r="F186" s="169" t="str">
        <f t="shared" si="12"/>
        <v>SI CUMPLE</v>
      </c>
      <c r="G186" s="169" t="str">
        <f t="shared" si="12"/>
        <v>SI CUMPLE</v>
      </c>
      <c r="H186" s="169" t="str">
        <f t="shared" si="12"/>
        <v>SI CUMPLE</v>
      </c>
      <c r="I186" s="169" t="str">
        <f t="shared" si="12"/>
        <v>SI CUMPLE</v>
      </c>
      <c r="J186" s="169" t="str">
        <f t="shared" si="12"/>
        <v>SI CUMPLE</v>
      </c>
      <c r="K186" s="169" t="str">
        <f t="shared" si="12"/>
        <v>SI CUMPLE</v>
      </c>
      <c r="L186" s="169" t="str">
        <f t="shared" si="12"/>
        <v>SI CUMPLE</v>
      </c>
      <c r="M186" s="169" t="str">
        <f t="shared" si="12"/>
        <v>SI CUMPLE</v>
      </c>
      <c r="N186" s="169" t="str">
        <f t="shared" si="12"/>
        <v>SI CUMPLE</v>
      </c>
      <c r="O186" s="169" t="str">
        <f t="shared" si="12"/>
        <v>SI CUMPLE</v>
      </c>
      <c r="P186" s="169" t="str">
        <f t="shared" si="12"/>
        <v>SI CUMPLE</v>
      </c>
    </row>
    <row r="187" spans="1:16" x14ac:dyDescent="0.25">
      <c r="A187" s="170" t="str">
        <f t="shared" si="9"/>
        <v>Santafe de Antioquia</v>
      </c>
      <c r="C187" s="169" t="str">
        <f t="shared" si="10"/>
        <v>SI CUMPLE</v>
      </c>
      <c r="D187" s="169" t="str">
        <f t="shared" si="12"/>
        <v>SI CUMPLE</v>
      </c>
      <c r="E187" s="169" t="str">
        <f t="shared" si="12"/>
        <v>SI CUMPLE</v>
      </c>
      <c r="F187" s="169" t="str">
        <f t="shared" si="12"/>
        <v>SI CUMPLE</v>
      </c>
      <c r="G187" s="169" t="str">
        <f t="shared" si="12"/>
        <v>SI CUMPLE</v>
      </c>
      <c r="H187" s="169" t="str">
        <f t="shared" si="12"/>
        <v>SI CUMPLE</v>
      </c>
      <c r="I187" s="169" t="str">
        <f t="shared" si="12"/>
        <v>SI CUMPLE</v>
      </c>
      <c r="J187" s="169" t="str">
        <f t="shared" si="12"/>
        <v>SI CUMPLE</v>
      </c>
      <c r="K187" s="169" t="str">
        <f t="shared" si="12"/>
        <v>SI CUMPLE</v>
      </c>
      <c r="L187" s="169" t="str">
        <f t="shared" si="12"/>
        <v>SI CUMPLE</v>
      </c>
      <c r="M187" s="169" t="str">
        <f t="shared" si="12"/>
        <v>SI CUMPLE</v>
      </c>
      <c r="N187" s="169" t="str">
        <f t="shared" si="12"/>
        <v>SI CUMPLE</v>
      </c>
      <c r="O187" s="169" t="str">
        <f t="shared" si="12"/>
        <v>SI CUMPLE</v>
      </c>
      <c r="P187" s="169" t="str">
        <f t="shared" si="12"/>
        <v>SI CUMPLE</v>
      </c>
    </row>
    <row r="188" spans="1:16" x14ac:dyDescent="0.25">
      <c r="A188" s="170" t="str">
        <f t="shared" si="9"/>
        <v>Sopetrán</v>
      </c>
      <c r="C188" s="169" t="str">
        <f t="shared" si="10"/>
        <v>SI CUMPLE</v>
      </c>
      <c r="D188" s="169" t="str">
        <f t="shared" si="12"/>
        <v>SI CUMPLE</v>
      </c>
      <c r="E188" s="169" t="str">
        <f t="shared" si="12"/>
        <v>SI CUMPLE</v>
      </c>
      <c r="F188" s="169" t="str">
        <f t="shared" si="12"/>
        <v>SI CUMPLE</v>
      </c>
      <c r="G188" s="169" t="str">
        <f t="shared" si="12"/>
        <v>SI CUMPLE</v>
      </c>
      <c r="H188" s="169" t="str">
        <f t="shared" si="12"/>
        <v>SI CUMPLE</v>
      </c>
      <c r="I188" s="169" t="str">
        <f t="shared" si="12"/>
        <v>SI CUMPLE</v>
      </c>
      <c r="J188" s="169" t="str">
        <f t="shared" si="12"/>
        <v>SI CUMPLE</v>
      </c>
      <c r="K188" s="169" t="str">
        <f t="shared" si="12"/>
        <v>SI CUMPLE</v>
      </c>
      <c r="L188" s="169" t="str">
        <f t="shared" si="12"/>
        <v>SI CUMPLE</v>
      </c>
      <c r="M188" s="169" t="str">
        <f t="shared" si="12"/>
        <v>SI CUMPLE</v>
      </c>
      <c r="N188" s="169" t="str">
        <f t="shared" si="12"/>
        <v>SI CUMPLE</v>
      </c>
      <c r="O188" s="169" t="str">
        <f t="shared" si="12"/>
        <v>SI CUMPLE</v>
      </c>
      <c r="P188" s="169" t="str">
        <f t="shared" si="12"/>
        <v>SI CUMPLE</v>
      </c>
    </row>
    <row r="189" spans="1:16" x14ac:dyDescent="0.25">
      <c r="A189" s="170" t="str">
        <f t="shared" si="9"/>
        <v>Olaya</v>
      </c>
      <c r="C189" s="169" t="str">
        <f t="shared" si="10"/>
        <v>SI CUMPLE</v>
      </c>
      <c r="D189" s="169" t="str">
        <f t="shared" si="12"/>
        <v>SI CUMPLE</v>
      </c>
      <c r="E189" s="169" t="str">
        <f t="shared" si="12"/>
        <v>SI CUMPLE</v>
      </c>
      <c r="F189" s="169" t="str">
        <f t="shared" si="12"/>
        <v>SI CUMPLE</v>
      </c>
      <c r="G189" s="169" t="str">
        <f t="shared" si="12"/>
        <v>SI CUMPLE</v>
      </c>
      <c r="H189" s="169" t="str">
        <f t="shared" si="12"/>
        <v>SI CUMPLE</v>
      </c>
      <c r="I189" s="169" t="str">
        <f t="shared" si="12"/>
        <v>SI CUMPLE</v>
      </c>
      <c r="J189" s="169" t="str">
        <f t="shared" si="12"/>
        <v>SI CUMPLE</v>
      </c>
      <c r="K189" s="169" t="str">
        <f t="shared" si="12"/>
        <v>SI CUMPLE</v>
      </c>
      <c r="L189" s="169" t="str">
        <f t="shared" si="12"/>
        <v>SI CUMPLE</v>
      </c>
      <c r="M189" s="169" t="str">
        <f t="shared" si="12"/>
        <v>SI CUMPLE</v>
      </c>
      <c r="N189" s="169" t="str">
        <f t="shared" si="12"/>
        <v>SI CUMPLE</v>
      </c>
      <c r="O189" s="169" t="str">
        <f t="shared" si="12"/>
        <v>SI CUMPLE</v>
      </c>
      <c r="P189" s="169" t="str">
        <f t="shared" si="12"/>
        <v>SI CUMPLE</v>
      </c>
    </row>
    <row r="190" spans="1:16" x14ac:dyDescent="0.25">
      <c r="A190" s="170" t="str">
        <f t="shared" si="9"/>
        <v>Liborina</v>
      </c>
      <c r="C190" s="169" t="str">
        <f t="shared" si="10"/>
        <v>SI CUMPLE</v>
      </c>
      <c r="D190" s="169" t="str">
        <f t="shared" si="12"/>
        <v>SI CUMPLE</v>
      </c>
      <c r="E190" s="169" t="str">
        <f t="shared" si="12"/>
        <v>SI CUMPLE</v>
      </c>
      <c r="F190" s="169" t="str">
        <f t="shared" si="12"/>
        <v>SI CUMPLE</v>
      </c>
      <c r="G190" s="169" t="str">
        <f t="shared" si="12"/>
        <v>SI CUMPLE</v>
      </c>
      <c r="H190" s="169" t="str">
        <f t="shared" si="12"/>
        <v>SI CUMPLE</v>
      </c>
      <c r="I190" s="169" t="str">
        <f t="shared" si="12"/>
        <v>SI CUMPLE</v>
      </c>
      <c r="J190" s="169" t="str">
        <f t="shared" si="12"/>
        <v>SI CUMPLE</v>
      </c>
      <c r="K190" s="169" t="str">
        <f t="shared" si="12"/>
        <v>SI CUMPLE</v>
      </c>
      <c r="L190" s="169" t="str">
        <f t="shared" si="12"/>
        <v>SI CUMPLE</v>
      </c>
      <c r="M190" s="169" t="str">
        <f t="shared" si="12"/>
        <v>SI CUMPLE</v>
      </c>
      <c r="N190" s="169" t="str">
        <f t="shared" si="12"/>
        <v>SI CUMPLE</v>
      </c>
      <c r="O190" s="169" t="str">
        <f t="shared" si="12"/>
        <v>SI CUMPLE</v>
      </c>
      <c r="P190" s="169" t="str">
        <f t="shared" si="12"/>
        <v>SI CUMPLE</v>
      </c>
    </row>
    <row r="191" spans="1:16" x14ac:dyDescent="0.25">
      <c r="A191" s="170" t="str">
        <f t="shared" si="9"/>
        <v>Amalfi</v>
      </c>
      <c r="C191" s="169" t="str">
        <f t="shared" si="10"/>
        <v>SI CUMPLE</v>
      </c>
      <c r="D191" s="169" t="str">
        <f t="shared" si="12"/>
        <v>SI CUMPLE</v>
      </c>
      <c r="E191" s="169" t="str">
        <f t="shared" si="12"/>
        <v>SI CUMPLE</v>
      </c>
      <c r="F191" s="169" t="str">
        <f t="shared" si="12"/>
        <v>SI CUMPLE</v>
      </c>
      <c r="G191" s="169" t="str">
        <f t="shared" si="12"/>
        <v>SI CUMPLE</v>
      </c>
      <c r="H191" s="169" t="str">
        <f t="shared" si="12"/>
        <v>SI CUMPLE</v>
      </c>
      <c r="I191" s="169" t="str">
        <f t="shared" si="12"/>
        <v>SI CUMPLE</v>
      </c>
      <c r="J191" s="169" t="str">
        <f t="shared" si="12"/>
        <v>SI CUMPLE</v>
      </c>
      <c r="K191" s="169" t="str">
        <f t="shared" si="12"/>
        <v>SI CUMPLE</v>
      </c>
      <c r="L191" s="169" t="str">
        <f t="shared" si="12"/>
        <v>SI CUMPLE</v>
      </c>
      <c r="M191" s="169" t="str">
        <f t="shared" si="12"/>
        <v>SI CUMPLE</v>
      </c>
      <c r="N191" s="169" t="str">
        <f t="shared" si="12"/>
        <v>SI CUMPLE</v>
      </c>
      <c r="O191" s="169" t="str">
        <f t="shared" si="12"/>
        <v>SI CUMPLE</v>
      </c>
      <c r="P191" s="169" t="str">
        <f t="shared" si="12"/>
        <v>SI CUMPLE</v>
      </c>
    </row>
    <row r="192" spans="1:16" x14ac:dyDescent="0.25">
      <c r="A192" s="170" t="str">
        <f t="shared" si="9"/>
        <v>Anorí</v>
      </c>
      <c r="C192" s="169" t="str">
        <f t="shared" si="10"/>
        <v>SI CUMPLE</v>
      </c>
      <c r="D192" s="169" t="str">
        <f t="shared" si="12"/>
        <v>SI CUMPLE</v>
      </c>
      <c r="E192" s="169" t="str">
        <f t="shared" si="12"/>
        <v>SI CUMPLE</v>
      </c>
      <c r="F192" s="169" t="str">
        <f t="shared" si="12"/>
        <v>SI CUMPLE</v>
      </c>
      <c r="G192" s="169" t="str">
        <f t="shared" si="12"/>
        <v>SI CUMPLE</v>
      </c>
      <c r="H192" s="169" t="str">
        <f t="shared" si="12"/>
        <v>SI CUMPLE</v>
      </c>
      <c r="I192" s="169" t="str">
        <f t="shared" si="12"/>
        <v>SI CUMPLE</v>
      </c>
      <c r="J192" s="169" t="str">
        <f t="shared" si="12"/>
        <v>SI CUMPLE</v>
      </c>
      <c r="K192" s="169" t="str">
        <f t="shared" si="12"/>
        <v>SI CUMPLE</v>
      </c>
      <c r="L192" s="169" t="str">
        <f t="shared" si="12"/>
        <v>SI CUMPLE</v>
      </c>
      <c r="M192" s="169" t="str">
        <f t="shared" si="12"/>
        <v>SI CUMPLE</v>
      </c>
      <c r="N192" s="169" t="str">
        <f t="shared" si="12"/>
        <v>SI CUMPLE</v>
      </c>
      <c r="O192" s="169" t="str">
        <f t="shared" si="12"/>
        <v>SI CUMPLE</v>
      </c>
      <c r="P192" s="169" t="str">
        <f t="shared" si="12"/>
        <v>SI CUMPLE</v>
      </c>
    </row>
    <row r="193" spans="1:16" x14ac:dyDescent="0.25">
      <c r="A193" s="170" t="str">
        <f t="shared" si="9"/>
        <v>Cisneros</v>
      </c>
      <c r="C193" s="169" t="str">
        <f t="shared" si="10"/>
        <v>SI CUMPLE</v>
      </c>
      <c r="D193" s="169" t="str">
        <f t="shared" si="12"/>
        <v>SI CUMPLE</v>
      </c>
      <c r="E193" s="169" t="str">
        <f t="shared" si="12"/>
        <v>SI CUMPLE</v>
      </c>
      <c r="F193" s="169" t="str">
        <f t="shared" si="12"/>
        <v>SI CUMPLE</v>
      </c>
      <c r="G193" s="169" t="str">
        <f t="shared" si="12"/>
        <v>SI CUMPLE</v>
      </c>
      <c r="H193" s="169" t="str">
        <f t="shared" si="12"/>
        <v>SI CUMPLE</v>
      </c>
      <c r="I193" s="169" t="str">
        <f t="shared" si="12"/>
        <v>SI CUMPLE</v>
      </c>
      <c r="J193" s="169" t="str">
        <f t="shared" si="12"/>
        <v>SI CUMPLE</v>
      </c>
      <c r="K193" s="169" t="str">
        <f t="shared" si="12"/>
        <v>SI CUMPLE</v>
      </c>
      <c r="L193" s="169" t="str">
        <f t="shared" si="12"/>
        <v>SI CUMPLE</v>
      </c>
      <c r="M193" s="169" t="str">
        <f t="shared" si="12"/>
        <v>SI CUMPLE</v>
      </c>
      <c r="N193" s="169" t="str">
        <f t="shared" si="12"/>
        <v>SI CUMPLE</v>
      </c>
      <c r="O193" s="169" t="str">
        <f t="shared" si="12"/>
        <v>SI CUMPLE</v>
      </c>
      <c r="P193" s="169" t="str">
        <f t="shared" si="12"/>
        <v>SI CUMPLE</v>
      </c>
    </row>
    <row r="194" spans="1:16" x14ac:dyDescent="0.25">
      <c r="A194" s="170" t="str">
        <f t="shared" si="9"/>
        <v>Remedios</v>
      </c>
      <c r="C194" s="169" t="str">
        <f t="shared" si="10"/>
        <v>SI CUMPLE</v>
      </c>
      <c r="D194" s="169" t="str">
        <f t="shared" si="12"/>
        <v>SI CUMPLE</v>
      </c>
      <c r="E194" s="169" t="str">
        <f t="shared" si="12"/>
        <v>SI CUMPLE</v>
      </c>
      <c r="F194" s="169" t="str">
        <f t="shared" si="12"/>
        <v>SI CUMPLE</v>
      </c>
      <c r="G194" s="169" t="str">
        <f t="shared" si="12"/>
        <v>SI CUMPLE</v>
      </c>
      <c r="H194" s="169" t="str">
        <f t="shared" si="12"/>
        <v>SI CUMPLE</v>
      </c>
      <c r="I194" s="169" t="str">
        <f t="shared" si="12"/>
        <v>SI CUMPLE</v>
      </c>
      <c r="J194" s="169" t="str">
        <f t="shared" si="12"/>
        <v>SI CUMPLE</v>
      </c>
      <c r="K194" s="169" t="str">
        <f t="shared" si="12"/>
        <v>SI CUMPLE</v>
      </c>
      <c r="L194" s="169" t="str">
        <f t="shared" si="12"/>
        <v>SI CUMPLE</v>
      </c>
      <c r="M194" s="169" t="str">
        <f t="shared" si="12"/>
        <v>SI CUMPLE</v>
      </c>
      <c r="N194" s="169" t="str">
        <f t="shared" si="12"/>
        <v>SI CUMPLE</v>
      </c>
      <c r="O194" s="169" t="str">
        <f t="shared" si="12"/>
        <v>SI CUMPLE</v>
      </c>
      <c r="P194" s="169" t="str">
        <f t="shared" si="12"/>
        <v>SI CUMPLE</v>
      </c>
    </row>
    <row r="195" spans="1:16" x14ac:dyDescent="0.25">
      <c r="A195" s="170" t="str">
        <f t="shared" si="9"/>
        <v>San Roque</v>
      </c>
      <c r="C195" s="169" t="str">
        <f t="shared" si="10"/>
        <v>SI CUMPLE</v>
      </c>
      <c r="D195" s="169" t="str">
        <f t="shared" si="12"/>
        <v>SI CUMPLE</v>
      </c>
      <c r="E195" s="169" t="str">
        <f t="shared" si="12"/>
        <v>SI CUMPLE</v>
      </c>
      <c r="F195" s="169" t="str">
        <f t="shared" si="12"/>
        <v>SI CUMPLE</v>
      </c>
      <c r="G195" s="169" t="str">
        <f t="shared" si="12"/>
        <v>SI CUMPLE</v>
      </c>
      <c r="H195" s="169" t="str">
        <f t="shared" si="12"/>
        <v>SI CUMPLE</v>
      </c>
      <c r="I195" s="169" t="str">
        <f t="shared" si="12"/>
        <v>SI CUMPLE</v>
      </c>
      <c r="J195" s="169" t="str">
        <f t="shared" si="12"/>
        <v>SI CUMPLE</v>
      </c>
      <c r="K195" s="169" t="str">
        <f t="shared" si="12"/>
        <v>SI CUMPLE</v>
      </c>
      <c r="L195" s="169" t="str">
        <f t="shared" si="12"/>
        <v>SI CUMPLE</v>
      </c>
      <c r="M195" s="169" t="str">
        <f t="shared" si="12"/>
        <v>SI CUMPLE</v>
      </c>
      <c r="N195" s="169" t="str">
        <f t="shared" si="12"/>
        <v>SI CUMPLE</v>
      </c>
      <c r="O195" s="169" t="str">
        <f t="shared" si="12"/>
        <v>SI CUMPLE</v>
      </c>
      <c r="P195" s="169" t="str">
        <f t="shared" si="12"/>
        <v>SI CUMPLE</v>
      </c>
    </row>
    <row r="196" spans="1:16" x14ac:dyDescent="0.25">
      <c r="A196" s="170" t="str">
        <f t="shared" si="9"/>
        <v>Santo Domingo</v>
      </c>
      <c r="C196" s="169" t="str">
        <f t="shared" si="10"/>
        <v>SI CUMPLE</v>
      </c>
      <c r="D196" s="169" t="str">
        <f t="shared" ref="D196:P211" si="13">IF(D53&gt;D$148,"NO CUMPLE","SI CUMPLE")</f>
        <v>SI CUMPLE</v>
      </c>
      <c r="E196" s="169" t="str">
        <f t="shared" si="13"/>
        <v>SI CUMPLE</v>
      </c>
      <c r="F196" s="169" t="str">
        <f t="shared" si="13"/>
        <v>SI CUMPLE</v>
      </c>
      <c r="G196" s="169" t="str">
        <f t="shared" si="13"/>
        <v>SI CUMPLE</v>
      </c>
      <c r="H196" s="169" t="str">
        <f t="shared" si="13"/>
        <v>SI CUMPLE</v>
      </c>
      <c r="I196" s="169" t="str">
        <f t="shared" si="13"/>
        <v>SI CUMPLE</v>
      </c>
      <c r="J196" s="169" t="str">
        <f t="shared" si="13"/>
        <v>SI CUMPLE</v>
      </c>
      <c r="K196" s="169" t="str">
        <f t="shared" si="13"/>
        <v>SI CUMPLE</v>
      </c>
      <c r="L196" s="169" t="str">
        <f t="shared" si="13"/>
        <v>SI CUMPLE</v>
      </c>
      <c r="M196" s="169" t="str">
        <f t="shared" si="13"/>
        <v>SI CUMPLE</v>
      </c>
      <c r="N196" s="169" t="str">
        <f t="shared" si="13"/>
        <v>SI CUMPLE</v>
      </c>
      <c r="O196" s="169" t="str">
        <f t="shared" si="13"/>
        <v>SI CUMPLE</v>
      </c>
      <c r="P196" s="169" t="str">
        <f t="shared" si="13"/>
        <v>SI CUMPLE</v>
      </c>
    </row>
    <row r="197" spans="1:16" x14ac:dyDescent="0.25">
      <c r="A197" s="170" t="str">
        <f t="shared" si="9"/>
        <v>Segovia</v>
      </c>
      <c r="C197" s="169" t="str">
        <f t="shared" si="10"/>
        <v>SI CUMPLE</v>
      </c>
      <c r="D197" s="169" t="str">
        <f t="shared" si="13"/>
        <v>SI CUMPLE</v>
      </c>
      <c r="E197" s="169" t="str">
        <f t="shared" si="13"/>
        <v>SI CUMPLE</v>
      </c>
      <c r="F197" s="169" t="str">
        <f t="shared" si="13"/>
        <v>SI CUMPLE</v>
      </c>
      <c r="G197" s="169" t="str">
        <f t="shared" si="13"/>
        <v>SI CUMPLE</v>
      </c>
      <c r="H197" s="169" t="str">
        <f t="shared" si="13"/>
        <v>SI CUMPLE</v>
      </c>
      <c r="I197" s="169" t="str">
        <f t="shared" si="13"/>
        <v>SI CUMPLE</v>
      </c>
      <c r="J197" s="169" t="str">
        <f t="shared" si="13"/>
        <v>SI CUMPLE</v>
      </c>
      <c r="K197" s="169" t="str">
        <f t="shared" si="13"/>
        <v>SI CUMPLE</v>
      </c>
      <c r="L197" s="169" t="str">
        <f t="shared" si="13"/>
        <v>SI CUMPLE</v>
      </c>
      <c r="M197" s="169" t="str">
        <f t="shared" si="13"/>
        <v>SI CUMPLE</v>
      </c>
      <c r="N197" s="169" t="str">
        <f t="shared" si="13"/>
        <v>SI CUMPLE</v>
      </c>
      <c r="O197" s="169" t="str">
        <f t="shared" si="13"/>
        <v>SI CUMPLE</v>
      </c>
      <c r="P197" s="169" t="str">
        <f t="shared" si="13"/>
        <v>SI CUMPLE</v>
      </c>
    </row>
    <row r="198" spans="1:16" x14ac:dyDescent="0.25">
      <c r="A198" s="170" t="str">
        <f t="shared" si="9"/>
        <v>Vegachí</v>
      </c>
      <c r="C198" s="169" t="str">
        <f t="shared" si="10"/>
        <v>SI CUMPLE</v>
      </c>
      <c r="D198" s="169" t="str">
        <f t="shared" si="13"/>
        <v>SI CUMPLE</v>
      </c>
      <c r="E198" s="169" t="str">
        <f t="shared" si="13"/>
        <v>SI CUMPLE</v>
      </c>
      <c r="F198" s="169" t="str">
        <f t="shared" si="13"/>
        <v>SI CUMPLE</v>
      </c>
      <c r="G198" s="169" t="str">
        <f t="shared" si="13"/>
        <v>SI CUMPLE</v>
      </c>
      <c r="H198" s="169" t="str">
        <f t="shared" si="13"/>
        <v>SI CUMPLE</v>
      </c>
      <c r="I198" s="169" t="str">
        <f t="shared" si="13"/>
        <v>SI CUMPLE</v>
      </c>
      <c r="J198" s="169" t="str">
        <f t="shared" si="13"/>
        <v>SI CUMPLE</v>
      </c>
      <c r="K198" s="169" t="str">
        <f t="shared" si="13"/>
        <v>SI CUMPLE</v>
      </c>
      <c r="L198" s="169" t="str">
        <f t="shared" si="13"/>
        <v>SI CUMPLE</v>
      </c>
      <c r="M198" s="169" t="str">
        <f t="shared" si="13"/>
        <v>SI CUMPLE</v>
      </c>
      <c r="N198" s="169" t="str">
        <f t="shared" si="13"/>
        <v>SI CUMPLE</v>
      </c>
      <c r="O198" s="169" t="str">
        <f t="shared" si="13"/>
        <v>SI CUMPLE</v>
      </c>
      <c r="P198" s="169" t="str">
        <f t="shared" si="13"/>
        <v>SI CUMPLE</v>
      </c>
    </row>
    <row r="199" spans="1:16" x14ac:dyDescent="0.25">
      <c r="A199" s="170" t="str">
        <f t="shared" si="9"/>
        <v>Yalí</v>
      </c>
      <c r="C199" s="169" t="str">
        <f t="shared" si="10"/>
        <v>SI CUMPLE</v>
      </c>
      <c r="D199" s="169" t="str">
        <f t="shared" si="13"/>
        <v>SI CUMPLE</v>
      </c>
      <c r="E199" s="169" t="str">
        <f t="shared" si="13"/>
        <v>SI CUMPLE</v>
      </c>
      <c r="F199" s="169" t="str">
        <f t="shared" si="13"/>
        <v>SI CUMPLE</v>
      </c>
      <c r="G199" s="169" t="str">
        <f t="shared" si="13"/>
        <v>SI CUMPLE</v>
      </c>
      <c r="H199" s="169" t="str">
        <f t="shared" si="13"/>
        <v>SI CUMPLE</v>
      </c>
      <c r="I199" s="169" t="str">
        <f t="shared" si="13"/>
        <v>SI CUMPLE</v>
      </c>
      <c r="J199" s="169" t="str">
        <f t="shared" si="13"/>
        <v>SI CUMPLE</v>
      </c>
      <c r="K199" s="169" t="str">
        <f t="shared" si="13"/>
        <v>SI CUMPLE</v>
      </c>
      <c r="L199" s="169" t="str">
        <f t="shared" si="13"/>
        <v>SI CUMPLE</v>
      </c>
      <c r="M199" s="169" t="str">
        <f t="shared" si="13"/>
        <v>SI CUMPLE</v>
      </c>
      <c r="N199" s="169" t="str">
        <f t="shared" si="13"/>
        <v>SI CUMPLE</v>
      </c>
      <c r="O199" s="169" t="str">
        <f t="shared" si="13"/>
        <v>SI CUMPLE</v>
      </c>
      <c r="P199" s="169" t="str">
        <f t="shared" si="13"/>
        <v>SI CUMPLE</v>
      </c>
    </row>
    <row r="200" spans="1:16" x14ac:dyDescent="0.25">
      <c r="A200" s="170" t="str">
        <f t="shared" si="9"/>
        <v>Yolombo</v>
      </c>
      <c r="C200" s="169" t="str">
        <f t="shared" si="10"/>
        <v>SI CUMPLE</v>
      </c>
      <c r="D200" s="169" t="str">
        <f t="shared" si="13"/>
        <v>SI CUMPLE</v>
      </c>
      <c r="E200" s="169" t="str">
        <f t="shared" si="13"/>
        <v>SI CUMPLE</v>
      </c>
      <c r="F200" s="169" t="str">
        <f t="shared" si="13"/>
        <v>SI CUMPLE</v>
      </c>
      <c r="G200" s="169" t="str">
        <f t="shared" si="13"/>
        <v>SI CUMPLE</v>
      </c>
      <c r="H200" s="169" t="str">
        <f t="shared" si="13"/>
        <v>SI CUMPLE</v>
      </c>
      <c r="I200" s="169" t="str">
        <f t="shared" si="13"/>
        <v>SI CUMPLE</v>
      </c>
      <c r="J200" s="169" t="str">
        <f t="shared" si="13"/>
        <v>SI CUMPLE</v>
      </c>
      <c r="K200" s="169" t="str">
        <f t="shared" si="13"/>
        <v>SI CUMPLE</v>
      </c>
      <c r="L200" s="169" t="str">
        <f t="shared" si="13"/>
        <v>SI CUMPLE</v>
      </c>
      <c r="M200" s="169" t="str">
        <f t="shared" si="13"/>
        <v>SI CUMPLE</v>
      </c>
      <c r="N200" s="169" t="str">
        <f t="shared" si="13"/>
        <v>SI CUMPLE</v>
      </c>
      <c r="O200" s="169" t="str">
        <f t="shared" si="13"/>
        <v>SI CUMPLE</v>
      </c>
      <c r="P200" s="169" t="str">
        <f t="shared" si="13"/>
        <v>SI CUMPLE</v>
      </c>
    </row>
    <row r="201" spans="1:16" x14ac:dyDescent="0.25">
      <c r="A201" s="170" t="str">
        <f t="shared" si="9"/>
        <v>Barbosa</v>
      </c>
      <c r="C201" s="169" t="str">
        <f t="shared" si="10"/>
        <v>SI CUMPLE</v>
      </c>
      <c r="D201" s="169" t="str">
        <f t="shared" si="13"/>
        <v>SI CUMPLE</v>
      </c>
      <c r="E201" s="169" t="str">
        <f t="shared" si="13"/>
        <v>SI CUMPLE</v>
      </c>
      <c r="F201" s="169" t="str">
        <f t="shared" si="13"/>
        <v>SI CUMPLE</v>
      </c>
      <c r="G201" s="169" t="str">
        <f t="shared" si="13"/>
        <v>SI CUMPLE</v>
      </c>
      <c r="H201" s="169" t="str">
        <f t="shared" si="13"/>
        <v>SI CUMPLE</v>
      </c>
      <c r="I201" s="169" t="str">
        <f t="shared" si="13"/>
        <v>SI CUMPLE</v>
      </c>
      <c r="J201" s="169" t="str">
        <f t="shared" si="13"/>
        <v>SI CUMPLE</v>
      </c>
      <c r="K201" s="169" t="str">
        <f t="shared" si="13"/>
        <v>SI CUMPLE</v>
      </c>
      <c r="L201" s="169" t="str">
        <f t="shared" si="13"/>
        <v>SI CUMPLE</v>
      </c>
      <c r="M201" s="169" t="str">
        <f t="shared" si="13"/>
        <v>SI CUMPLE</v>
      </c>
      <c r="N201" s="169" t="str">
        <f t="shared" si="13"/>
        <v>SI CUMPLE</v>
      </c>
      <c r="O201" s="169" t="str">
        <f t="shared" si="13"/>
        <v>SI CUMPLE</v>
      </c>
      <c r="P201" s="169" t="str">
        <f t="shared" si="13"/>
        <v>SI CUMPLE</v>
      </c>
    </row>
    <row r="202" spans="1:16" x14ac:dyDescent="0.25">
      <c r="A202" s="170" t="str">
        <f t="shared" si="9"/>
        <v>Bello</v>
      </c>
      <c r="C202" s="169" t="str">
        <f t="shared" si="10"/>
        <v>SI CUMPLE</v>
      </c>
      <c r="D202" s="169" t="str">
        <f t="shared" si="13"/>
        <v>SI CUMPLE</v>
      </c>
      <c r="E202" s="169" t="str">
        <f t="shared" si="13"/>
        <v>SI CUMPLE</v>
      </c>
      <c r="F202" s="169" t="str">
        <f t="shared" si="13"/>
        <v>SI CUMPLE</v>
      </c>
      <c r="G202" s="169" t="str">
        <f t="shared" si="13"/>
        <v>SI CUMPLE</v>
      </c>
      <c r="H202" s="169" t="str">
        <f t="shared" si="13"/>
        <v>SI CUMPLE</v>
      </c>
      <c r="I202" s="169" t="str">
        <f t="shared" si="13"/>
        <v>SI CUMPLE</v>
      </c>
      <c r="J202" s="169" t="str">
        <f t="shared" si="13"/>
        <v>SI CUMPLE</v>
      </c>
      <c r="K202" s="169" t="str">
        <f t="shared" si="13"/>
        <v>SI CUMPLE</v>
      </c>
      <c r="L202" s="169" t="str">
        <f t="shared" si="13"/>
        <v>SI CUMPLE</v>
      </c>
      <c r="M202" s="169" t="str">
        <f t="shared" si="13"/>
        <v>SI CUMPLE</v>
      </c>
      <c r="N202" s="169" t="str">
        <f t="shared" si="13"/>
        <v>SI CUMPLE</v>
      </c>
      <c r="O202" s="169" t="str">
        <f t="shared" si="13"/>
        <v>SI CUMPLE</v>
      </c>
      <c r="P202" s="169" t="str">
        <f t="shared" si="13"/>
        <v>SI CUMPLE</v>
      </c>
    </row>
    <row r="203" spans="1:16" x14ac:dyDescent="0.25">
      <c r="A203" s="170" t="str">
        <f t="shared" si="9"/>
        <v>Caldas</v>
      </c>
      <c r="C203" s="169" t="str">
        <f t="shared" si="10"/>
        <v>SI CUMPLE</v>
      </c>
      <c r="D203" s="169" t="str">
        <f t="shared" si="13"/>
        <v>SI CUMPLE</v>
      </c>
      <c r="E203" s="169" t="str">
        <f t="shared" si="13"/>
        <v>SI CUMPLE</v>
      </c>
      <c r="F203" s="169" t="str">
        <f t="shared" si="13"/>
        <v>SI CUMPLE</v>
      </c>
      <c r="G203" s="169" t="str">
        <f t="shared" si="13"/>
        <v>SI CUMPLE</v>
      </c>
      <c r="H203" s="169" t="str">
        <f t="shared" si="13"/>
        <v>SI CUMPLE</v>
      </c>
      <c r="I203" s="169" t="str">
        <f t="shared" si="13"/>
        <v>SI CUMPLE</v>
      </c>
      <c r="J203" s="169" t="str">
        <f t="shared" si="13"/>
        <v>SI CUMPLE</v>
      </c>
      <c r="K203" s="169" t="str">
        <f t="shared" si="13"/>
        <v>SI CUMPLE</v>
      </c>
      <c r="L203" s="169" t="str">
        <f t="shared" si="13"/>
        <v>SI CUMPLE</v>
      </c>
      <c r="M203" s="169" t="str">
        <f t="shared" si="13"/>
        <v>SI CUMPLE</v>
      </c>
      <c r="N203" s="169" t="str">
        <f t="shared" si="13"/>
        <v>SI CUMPLE</v>
      </c>
      <c r="O203" s="169" t="str">
        <f t="shared" si="13"/>
        <v>SI CUMPLE</v>
      </c>
      <c r="P203" s="169" t="str">
        <f t="shared" si="13"/>
        <v>SI CUMPLE</v>
      </c>
    </row>
    <row r="204" spans="1:16" x14ac:dyDescent="0.25">
      <c r="A204" s="170" t="str">
        <f t="shared" si="9"/>
        <v>Copacabana</v>
      </c>
      <c r="C204" s="169" t="str">
        <f t="shared" si="10"/>
        <v>SI CUMPLE</v>
      </c>
      <c r="D204" s="169" t="str">
        <f t="shared" si="13"/>
        <v>SI CUMPLE</v>
      </c>
      <c r="E204" s="169" t="str">
        <f t="shared" si="13"/>
        <v>SI CUMPLE</v>
      </c>
      <c r="F204" s="169" t="str">
        <f t="shared" si="13"/>
        <v>SI CUMPLE</v>
      </c>
      <c r="G204" s="169" t="str">
        <f t="shared" si="13"/>
        <v>SI CUMPLE</v>
      </c>
      <c r="H204" s="169" t="str">
        <f t="shared" si="13"/>
        <v>SI CUMPLE</v>
      </c>
      <c r="I204" s="169" t="str">
        <f t="shared" si="13"/>
        <v>SI CUMPLE</v>
      </c>
      <c r="J204" s="169" t="str">
        <f t="shared" si="13"/>
        <v>SI CUMPLE</v>
      </c>
      <c r="K204" s="169" t="str">
        <f t="shared" si="13"/>
        <v>SI CUMPLE</v>
      </c>
      <c r="L204" s="169" t="str">
        <f t="shared" si="13"/>
        <v>SI CUMPLE</v>
      </c>
      <c r="M204" s="169" t="str">
        <f t="shared" si="13"/>
        <v>SI CUMPLE</v>
      </c>
      <c r="N204" s="169" t="str">
        <f t="shared" si="13"/>
        <v>SI CUMPLE</v>
      </c>
      <c r="O204" s="169" t="str">
        <f t="shared" si="13"/>
        <v>SI CUMPLE</v>
      </c>
      <c r="P204" s="169" t="str">
        <f t="shared" si="13"/>
        <v>SI CUMPLE</v>
      </c>
    </row>
    <row r="205" spans="1:16" x14ac:dyDescent="0.25">
      <c r="A205" s="170" t="str">
        <f t="shared" si="9"/>
        <v>Envigado</v>
      </c>
      <c r="C205" s="169" t="str">
        <f t="shared" si="10"/>
        <v>SI CUMPLE</v>
      </c>
      <c r="D205" s="169" t="str">
        <f t="shared" si="13"/>
        <v>SI CUMPLE</v>
      </c>
      <c r="E205" s="169" t="str">
        <f t="shared" si="13"/>
        <v>SI CUMPLE</v>
      </c>
      <c r="F205" s="169" t="str">
        <f t="shared" si="13"/>
        <v>SI CUMPLE</v>
      </c>
      <c r="G205" s="169" t="str">
        <f t="shared" si="13"/>
        <v>SI CUMPLE</v>
      </c>
      <c r="H205" s="169" t="str">
        <f t="shared" si="13"/>
        <v>SI CUMPLE</v>
      </c>
      <c r="I205" s="169" t="str">
        <f t="shared" si="13"/>
        <v>SI CUMPLE</v>
      </c>
      <c r="J205" s="169" t="str">
        <f t="shared" si="13"/>
        <v>SI CUMPLE</v>
      </c>
      <c r="K205" s="169" t="str">
        <f t="shared" si="13"/>
        <v>SI CUMPLE</v>
      </c>
      <c r="L205" s="169" t="str">
        <f t="shared" si="13"/>
        <v>SI CUMPLE</v>
      </c>
      <c r="M205" s="169" t="str">
        <f t="shared" si="13"/>
        <v>SI CUMPLE</v>
      </c>
      <c r="N205" s="169" t="str">
        <f t="shared" si="13"/>
        <v>SI CUMPLE</v>
      </c>
      <c r="O205" s="169" t="str">
        <f t="shared" si="13"/>
        <v>SI CUMPLE</v>
      </c>
      <c r="P205" s="169" t="str">
        <f t="shared" si="13"/>
        <v>SI CUMPLE</v>
      </c>
    </row>
    <row r="206" spans="1:16" x14ac:dyDescent="0.25">
      <c r="A206" s="170" t="str">
        <f t="shared" si="9"/>
        <v>Girardota</v>
      </c>
      <c r="C206" s="169" t="str">
        <f t="shared" si="10"/>
        <v>SI CUMPLE</v>
      </c>
      <c r="D206" s="169" t="str">
        <f t="shared" si="13"/>
        <v>SI CUMPLE</v>
      </c>
      <c r="E206" s="169" t="str">
        <f t="shared" si="13"/>
        <v>SI CUMPLE</v>
      </c>
      <c r="F206" s="169" t="str">
        <f t="shared" si="13"/>
        <v>SI CUMPLE</v>
      </c>
      <c r="G206" s="169" t="str">
        <f t="shared" si="13"/>
        <v>SI CUMPLE</v>
      </c>
      <c r="H206" s="169" t="str">
        <f t="shared" si="13"/>
        <v>SI CUMPLE</v>
      </c>
      <c r="I206" s="169" t="str">
        <f t="shared" si="13"/>
        <v>SI CUMPLE</v>
      </c>
      <c r="J206" s="169" t="str">
        <f t="shared" si="13"/>
        <v>SI CUMPLE</v>
      </c>
      <c r="K206" s="169" t="str">
        <f t="shared" si="13"/>
        <v>SI CUMPLE</v>
      </c>
      <c r="L206" s="169" t="str">
        <f t="shared" si="13"/>
        <v>SI CUMPLE</v>
      </c>
      <c r="M206" s="169" t="str">
        <f t="shared" si="13"/>
        <v>SI CUMPLE</v>
      </c>
      <c r="N206" s="169" t="str">
        <f t="shared" si="13"/>
        <v>SI CUMPLE</v>
      </c>
      <c r="O206" s="169" t="str">
        <f t="shared" si="13"/>
        <v>SI CUMPLE</v>
      </c>
      <c r="P206" s="169" t="str">
        <f t="shared" si="13"/>
        <v>SI CUMPLE</v>
      </c>
    </row>
    <row r="207" spans="1:16" x14ac:dyDescent="0.25">
      <c r="A207" s="170" t="str">
        <f t="shared" si="9"/>
        <v>Itagüí</v>
      </c>
      <c r="C207" s="169" t="str">
        <f t="shared" si="10"/>
        <v>SI CUMPLE</v>
      </c>
      <c r="D207" s="169" t="str">
        <f t="shared" si="13"/>
        <v>SI CUMPLE</v>
      </c>
      <c r="E207" s="169" t="str">
        <f t="shared" si="13"/>
        <v>SI CUMPLE</v>
      </c>
      <c r="F207" s="169" t="str">
        <f t="shared" si="13"/>
        <v>SI CUMPLE</v>
      </c>
      <c r="G207" s="169" t="str">
        <f t="shared" si="13"/>
        <v>SI CUMPLE</v>
      </c>
      <c r="H207" s="169" t="str">
        <f t="shared" si="13"/>
        <v>SI CUMPLE</v>
      </c>
      <c r="I207" s="169" t="str">
        <f t="shared" si="13"/>
        <v>SI CUMPLE</v>
      </c>
      <c r="J207" s="169" t="str">
        <f t="shared" si="13"/>
        <v>SI CUMPLE</v>
      </c>
      <c r="K207" s="169" t="str">
        <f t="shared" si="13"/>
        <v>SI CUMPLE</v>
      </c>
      <c r="L207" s="169" t="str">
        <f t="shared" si="13"/>
        <v>SI CUMPLE</v>
      </c>
      <c r="M207" s="169" t="str">
        <f t="shared" si="13"/>
        <v>SI CUMPLE</v>
      </c>
      <c r="N207" s="169" t="str">
        <f t="shared" si="13"/>
        <v>SI CUMPLE</v>
      </c>
      <c r="O207" s="169" t="str">
        <f t="shared" si="13"/>
        <v>SI CUMPLE</v>
      </c>
      <c r="P207" s="169" t="str">
        <f t="shared" si="13"/>
        <v>SI CUMPLE</v>
      </c>
    </row>
    <row r="208" spans="1:16" x14ac:dyDescent="0.25">
      <c r="A208" s="170" t="str">
        <f t="shared" si="9"/>
        <v>La Estrella</v>
      </c>
      <c r="C208" s="169" t="str">
        <f t="shared" si="10"/>
        <v>SI CUMPLE</v>
      </c>
      <c r="D208" s="169" t="str">
        <f t="shared" si="13"/>
        <v>SI CUMPLE</v>
      </c>
      <c r="E208" s="169" t="str">
        <f t="shared" si="13"/>
        <v>SI CUMPLE</v>
      </c>
      <c r="F208" s="169" t="str">
        <f t="shared" si="13"/>
        <v>SI CUMPLE</v>
      </c>
      <c r="G208" s="169" t="str">
        <f t="shared" si="13"/>
        <v>SI CUMPLE</v>
      </c>
      <c r="H208" s="169" t="str">
        <f t="shared" si="13"/>
        <v>SI CUMPLE</v>
      </c>
      <c r="I208" s="169" t="str">
        <f t="shared" si="13"/>
        <v>SI CUMPLE</v>
      </c>
      <c r="J208" s="169" t="str">
        <f t="shared" si="13"/>
        <v>SI CUMPLE</v>
      </c>
      <c r="K208" s="169" t="str">
        <f t="shared" si="13"/>
        <v>SI CUMPLE</v>
      </c>
      <c r="L208" s="169" t="str">
        <f t="shared" si="13"/>
        <v>SI CUMPLE</v>
      </c>
      <c r="M208" s="169" t="str">
        <f t="shared" si="13"/>
        <v>SI CUMPLE</v>
      </c>
      <c r="N208" s="169" t="str">
        <f t="shared" si="13"/>
        <v>SI CUMPLE</v>
      </c>
      <c r="O208" s="169" t="str">
        <f t="shared" si="13"/>
        <v>SI CUMPLE</v>
      </c>
      <c r="P208" s="169" t="str">
        <f t="shared" si="13"/>
        <v>SI CUMPLE</v>
      </c>
    </row>
    <row r="209" spans="1:16" x14ac:dyDescent="0.25">
      <c r="A209" s="170" t="str">
        <f t="shared" si="9"/>
        <v>Medellín</v>
      </c>
      <c r="C209" s="169" t="str">
        <f t="shared" si="10"/>
        <v>SI CUMPLE</v>
      </c>
      <c r="D209" s="169" t="str">
        <f t="shared" si="13"/>
        <v>SI CUMPLE</v>
      </c>
      <c r="E209" s="169" t="str">
        <f t="shared" si="13"/>
        <v>SI CUMPLE</v>
      </c>
      <c r="F209" s="169" t="str">
        <f t="shared" si="13"/>
        <v>SI CUMPLE</v>
      </c>
      <c r="G209" s="169" t="str">
        <f t="shared" si="13"/>
        <v>SI CUMPLE</v>
      </c>
      <c r="H209" s="169" t="str">
        <f t="shared" si="13"/>
        <v>SI CUMPLE</v>
      </c>
      <c r="I209" s="169" t="str">
        <f t="shared" si="13"/>
        <v>SI CUMPLE</v>
      </c>
      <c r="J209" s="169" t="str">
        <f t="shared" si="13"/>
        <v>SI CUMPLE</v>
      </c>
      <c r="K209" s="169" t="str">
        <f t="shared" si="13"/>
        <v>SI CUMPLE</v>
      </c>
      <c r="L209" s="169" t="str">
        <f t="shared" si="13"/>
        <v>SI CUMPLE</v>
      </c>
      <c r="M209" s="169" t="str">
        <f t="shared" si="13"/>
        <v>SI CUMPLE</v>
      </c>
      <c r="N209" s="169" t="str">
        <f t="shared" si="13"/>
        <v>SI CUMPLE</v>
      </c>
      <c r="O209" s="169" t="str">
        <f t="shared" si="13"/>
        <v>SI CUMPLE</v>
      </c>
      <c r="P209" s="169" t="str">
        <f t="shared" si="13"/>
        <v>SI CUMPLE</v>
      </c>
    </row>
    <row r="210" spans="1:16" x14ac:dyDescent="0.25">
      <c r="A210" s="170" t="str">
        <f t="shared" si="9"/>
        <v>Sabaneta</v>
      </c>
      <c r="C210" s="169" t="str">
        <f t="shared" si="10"/>
        <v>SI CUMPLE</v>
      </c>
      <c r="D210" s="169" t="str">
        <f t="shared" si="13"/>
        <v>SI CUMPLE</v>
      </c>
      <c r="E210" s="169" t="str">
        <f t="shared" si="13"/>
        <v>SI CUMPLE</v>
      </c>
      <c r="F210" s="169" t="str">
        <f t="shared" si="13"/>
        <v>SI CUMPLE</v>
      </c>
      <c r="G210" s="169" t="str">
        <f t="shared" si="13"/>
        <v>SI CUMPLE</v>
      </c>
      <c r="H210" s="169" t="str">
        <f t="shared" si="13"/>
        <v>SI CUMPLE</v>
      </c>
      <c r="I210" s="169" t="str">
        <f t="shared" si="13"/>
        <v>SI CUMPLE</v>
      </c>
      <c r="J210" s="169" t="str">
        <f t="shared" si="13"/>
        <v>SI CUMPLE</v>
      </c>
      <c r="K210" s="169" t="str">
        <f t="shared" si="13"/>
        <v>SI CUMPLE</v>
      </c>
      <c r="L210" s="169" t="str">
        <f t="shared" si="13"/>
        <v>SI CUMPLE</v>
      </c>
      <c r="M210" s="169" t="str">
        <f t="shared" si="13"/>
        <v>SI CUMPLE</v>
      </c>
      <c r="N210" s="169" t="str">
        <f t="shared" si="13"/>
        <v>SI CUMPLE</v>
      </c>
      <c r="O210" s="169" t="str">
        <f t="shared" si="13"/>
        <v>SI CUMPLE</v>
      </c>
      <c r="P210" s="169" t="str">
        <f t="shared" si="13"/>
        <v>SI CUMPLE</v>
      </c>
    </row>
    <row r="211" spans="1:16" x14ac:dyDescent="0.25">
      <c r="A211" s="170" t="str">
        <f t="shared" si="9"/>
        <v>Donmatías</v>
      </c>
      <c r="C211" s="169" t="str">
        <f t="shared" si="10"/>
        <v>SI CUMPLE</v>
      </c>
      <c r="D211" s="169" t="str">
        <f t="shared" si="13"/>
        <v>SI CUMPLE</v>
      </c>
      <c r="E211" s="169" t="str">
        <f t="shared" si="13"/>
        <v>SI CUMPLE</v>
      </c>
      <c r="F211" s="169" t="str">
        <f t="shared" si="13"/>
        <v>SI CUMPLE</v>
      </c>
      <c r="G211" s="169" t="str">
        <f t="shared" si="13"/>
        <v>SI CUMPLE</v>
      </c>
      <c r="H211" s="169" t="str">
        <f t="shared" si="13"/>
        <v>SI CUMPLE</v>
      </c>
      <c r="I211" s="169" t="str">
        <f t="shared" si="13"/>
        <v>SI CUMPLE</v>
      </c>
      <c r="J211" s="169" t="str">
        <f t="shared" si="13"/>
        <v>SI CUMPLE</v>
      </c>
      <c r="K211" s="169" t="str">
        <f t="shared" si="13"/>
        <v>SI CUMPLE</v>
      </c>
      <c r="L211" s="169" t="str">
        <f t="shared" si="13"/>
        <v>SI CUMPLE</v>
      </c>
      <c r="M211" s="169" t="str">
        <f t="shared" si="13"/>
        <v>SI CUMPLE</v>
      </c>
      <c r="N211" s="169" t="str">
        <f t="shared" si="13"/>
        <v>SI CUMPLE</v>
      </c>
      <c r="O211" s="169" t="str">
        <f t="shared" si="13"/>
        <v>SI CUMPLE</v>
      </c>
      <c r="P211" s="169" t="str">
        <f t="shared" si="13"/>
        <v>SI CUMPLE</v>
      </c>
    </row>
    <row r="212" spans="1:16" x14ac:dyDescent="0.25">
      <c r="A212" s="170" t="str">
        <f t="shared" si="9"/>
        <v>Santa Rosa de Osos</v>
      </c>
      <c r="C212" s="169" t="str">
        <f t="shared" si="10"/>
        <v>SI CUMPLE</v>
      </c>
      <c r="D212" s="169" t="str">
        <f t="shared" ref="D212:P213" si="14">IF(D69&gt;D$148,"NO CUMPLE","SI CUMPLE")</f>
        <v>SI CUMPLE</v>
      </c>
      <c r="E212" s="169" t="str">
        <f t="shared" si="14"/>
        <v>SI CUMPLE</v>
      </c>
      <c r="F212" s="169" t="str">
        <f t="shared" si="14"/>
        <v>SI CUMPLE</v>
      </c>
      <c r="G212" s="169" t="str">
        <f t="shared" si="14"/>
        <v>SI CUMPLE</v>
      </c>
      <c r="H212" s="169" t="str">
        <f t="shared" si="14"/>
        <v>SI CUMPLE</v>
      </c>
      <c r="I212" s="169" t="str">
        <f t="shared" si="14"/>
        <v>SI CUMPLE</v>
      </c>
      <c r="J212" s="169" t="str">
        <f t="shared" si="14"/>
        <v>SI CUMPLE</v>
      </c>
      <c r="K212" s="169" t="str">
        <f t="shared" si="14"/>
        <v>SI CUMPLE</v>
      </c>
      <c r="L212" s="169" t="str">
        <f t="shared" si="14"/>
        <v>SI CUMPLE</v>
      </c>
      <c r="M212" s="169" t="str">
        <f t="shared" si="14"/>
        <v>SI CUMPLE</v>
      </c>
      <c r="N212" s="169" t="str">
        <f t="shared" si="14"/>
        <v>SI CUMPLE</v>
      </c>
      <c r="O212" s="169" t="str">
        <f t="shared" si="14"/>
        <v>SI CUMPLE</v>
      </c>
      <c r="P212" s="169" t="str">
        <f t="shared" si="14"/>
        <v>SI CUMPLE</v>
      </c>
    </row>
    <row r="213" spans="1:16" x14ac:dyDescent="0.25">
      <c r="A213" s="170" t="str">
        <f t="shared" si="9"/>
        <v>Briceño</v>
      </c>
      <c r="C213" s="169" t="str">
        <f t="shared" si="10"/>
        <v>SI CUMPLE</v>
      </c>
      <c r="D213" s="169" t="str">
        <f t="shared" si="14"/>
        <v>SI CUMPLE</v>
      </c>
      <c r="E213" s="169" t="str">
        <f t="shared" si="14"/>
        <v>SI CUMPLE</v>
      </c>
      <c r="F213" s="169" t="str">
        <f t="shared" si="14"/>
        <v>SI CUMPLE</v>
      </c>
      <c r="G213" s="169" t="str">
        <f t="shared" si="14"/>
        <v>SI CUMPLE</v>
      </c>
      <c r="H213" s="169" t="str">
        <f t="shared" si="14"/>
        <v>SI CUMPLE</v>
      </c>
      <c r="I213" s="169" t="str">
        <f t="shared" si="14"/>
        <v>SI CUMPLE</v>
      </c>
      <c r="J213" s="169" t="str">
        <f t="shared" si="14"/>
        <v>SI CUMPLE</v>
      </c>
      <c r="K213" s="169" t="str">
        <f t="shared" si="14"/>
        <v>SI CUMPLE</v>
      </c>
      <c r="L213" s="169" t="str">
        <f t="shared" si="14"/>
        <v>SI CUMPLE</v>
      </c>
      <c r="M213" s="169" t="str">
        <f t="shared" si="14"/>
        <v>SI CUMPLE</v>
      </c>
      <c r="N213" s="169" t="str">
        <f t="shared" si="14"/>
        <v>SI CUMPLE</v>
      </c>
      <c r="O213" s="169" t="str">
        <f t="shared" si="14"/>
        <v>SI CUMPLE</v>
      </c>
      <c r="P213" s="169" t="str">
        <f t="shared" si="14"/>
        <v>SI CUMPLE</v>
      </c>
    </row>
    <row r="214" spans="1:16" x14ac:dyDescent="0.25">
      <c r="A214" s="170" t="str">
        <f t="shared" ref="A214:A273" si="15">A71</f>
        <v>San José de la Montaña</v>
      </c>
      <c r="C214" s="169" t="str">
        <f t="shared" ref="C214:P273" si="16">IF(C71&gt;C$148,"NO CUMPLE","SI CUMPLE")</f>
        <v>SI CUMPLE</v>
      </c>
      <c r="D214" s="169" t="str">
        <f t="shared" si="16"/>
        <v>SI CUMPLE</v>
      </c>
      <c r="E214" s="169" t="str">
        <f t="shared" si="16"/>
        <v>SI CUMPLE</v>
      </c>
      <c r="F214" s="169" t="str">
        <f t="shared" si="16"/>
        <v>SI CUMPLE</v>
      </c>
      <c r="G214" s="169" t="str">
        <f t="shared" si="16"/>
        <v>SI CUMPLE</v>
      </c>
      <c r="H214" s="169" t="str">
        <f t="shared" si="16"/>
        <v>SI CUMPLE</v>
      </c>
      <c r="I214" s="169" t="str">
        <f t="shared" si="16"/>
        <v>SI CUMPLE</v>
      </c>
      <c r="J214" s="169" t="str">
        <f t="shared" si="16"/>
        <v>SI CUMPLE</v>
      </c>
      <c r="K214" s="169" t="str">
        <f t="shared" si="16"/>
        <v>SI CUMPLE</v>
      </c>
      <c r="L214" s="169" t="str">
        <f t="shared" si="16"/>
        <v>SI CUMPLE</v>
      </c>
      <c r="M214" s="169" t="str">
        <f t="shared" si="16"/>
        <v>SI CUMPLE</v>
      </c>
      <c r="N214" s="169" t="str">
        <f t="shared" si="16"/>
        <v>SI CUMPLE</v>
      </c>
      <c r="O214" s="169" t="str">
        <f t="shared" si="16"/>
        <v>SI CUMPLE</v>
      </c>
      <c r="P214" s="169" t="str">
        <f t="shared" si="16"/>
        <v>SI CUMPLE</v>
      </c>
    </row>
    <row r="215" spans="1:16" x14ac:dyDescent="0.25">
      <c r="A215" s="170" t="str">
        <f t="shared" si="15"/>
        <v>Gómez Plata</v>
      </c>
      <c r="C215" s="169" t="str">
        <f t="shared" si="16"/>
        <v>SI CUMPLE</v>
      </c>
      <c r="D215" s="169" t="str">
        <f t="shared" si="16"/>
        <v>SI CUMPLE</v>
      </c>
      <c r="E215" s="169" t="str">
        <f t="shared" si="16"/>
        <v>SI CUMPLE</v>
      </c>
      <c r="F215" s="169" t="str">
        <f t="shared" si="16"/>
        <v>SI CUMPLE</v>
      </c>
      <c r="G215" s="169" t="str">
        <f t="shared" si="16"/>
        <v>SI CUMPLE</v>
      </c>
      <c r="H215" s="169" t="str">
        <f t="shared" si="16"/>
        <v>SI CUMPLE</v>
      </c>
      <c r="I215" s="169" t="str">
        <f t="shared" si="16"/>
        <v>SI CUMPLE</v>
      </c>
      <c r="J215" s="169" t="str">
        <f t="shared" si="16"/>
        <v>SI CUMPLE</v>
      </c>
      <c r="K215" s="169" t="str">
        <f t="shared" si="16"/>
        <v>SI CUMPLE</v>
      </c>
      <c r="L215" s="169" t="str">
        <f t="shared" si="16"/>
        <v>SI CUMPLE</v>
      </c>
      <c r="M215" s="169" t="str">
        <f t="shared" si="16"/>
        <v>SI CUMPLE</v>
      </c>
      <c r="N215" s="169" t="str">
        <f t="shared" si="16"/>
        <v>SI CUMPLE</v>
      </c>
      <c r="O215" s="169" t="str">
        <f t="shared" si="16"/>
        <v>SI CUMPLE</v>
      </c>
      <c r="P215" s="169" t="str">
        <f t="shared" si="16"/>
        <v>SI CUMPLE</v>
      </c>
    </row>
    <row r="216" spans="1:16" x14ac:dyDescent="0.25">
      <c r="A216" s="170" t="str">
        <f t="shared" si="15"/>
        <v>Carolina del Príncipe</v>
      </c>
      <c r="C216" s="169" t="str">
        <f t="shared" si="16"/>
        <v>SI CUMPLE</v>
      </c>
      <c r="D216" s="169" t="str">
        <f t="shared" si="16"/>
        <v>SI CUMPLE</v>
      </c>
      <c r="E216" s="169" t="str">
        <f t="shared" si="16"/>
        <v>SI CUMPLE</v>
      </c>
      <c r="F216" s="169" t="str">
        <f t="shared" si="16"/>
        <v>SI CUMPLE</v>
      </c>
      <c r="G216" s="169" t="str">
        <f t="shared" si="16"/>
        <v>SI CUMPLE</v>
      </c>
      <c r="H216" s="169" t="str">
        <f t="shared" si="16"/>
        <v>SI CUMPLE</v>
      </c>
      <c r="I216" s="169" t="str">
        <f t="shared" si="16"/>
        <v>SI CUMPLE</v>
      </c>
      <c r="J216" s="169" t="str">
        <f t="shared" si="16"/>
        <v>SI CUMPLE</v>
      </c>
      <c r="K216" s="169" t="str">
        <f t="shared" si="16"/>
        <v>SI CUMPLE</v>
      </c>
      <c r="L216" s="169" t="str">
        <f t="shared" si="16"/>
        <v>SI CUMPLE</v>
      </c>
      <c r="M216" s="169" t="str">
        <f t="shared" si="16"/>
        <v>SI CUMPLE</v>
      </c>
      <c r="N216" s="169" t="str">
        <f t="shared" si="16"/>
        <v>SI CUMPLE</v>
      </c>
      <c r="O216" s="169" t="str">
        <f t="shared" si="16"/>
        <v>SI CUMPLE</v>
      </c>
      <c r="P216" s="169" t="str">
        <f t="shared" si="16"/>
        <v>SI CUMPLE</v>
      </c>
    </row>
    <row r="217" spans="1:16" x14ac:dyDescent="0.25">
      <c r="A217" s="170" t="str">
        <f t="shared" si="15"/>
        <v>Guadalupe</v>
      </c>
      <c r="C217" s="169" t="str">
        <f t="shared" si="16"/>
        <v>SI CUMPLE</v>
      </c>
      <c r="D217" s="169" t="str">
        <f t="shared" si="16"/>
        <v>SI CUMPLE</v>
      </c>
      <c r="E217" s="169" t="str">
        <f t="shared" si="16"/>
        <v>SI CUMPLE</v>
      </c>
      <c r="F217" s="169" t="str">
        <f t="shared" si="16"/>
        <v>SI CUMPLE</v>
      </c>
      <c r="G217" s="169" t="str">
        <f t="shared" si="16"/>
        <v>SI CUMPLE</v>
      </c>
      <c r="H217" s="169" t="str">
        <f t="shared" si="16"/>
        <v>SI CUMPLE</v>
      </c>
      <c r="I217" s="169" t="str">
        <f t="shared" si="16"/>
        <v>SI CUMPLE</v>
      </c>
      <c r="J217" s="169" t="str">
        <f t="shared" si="16"/>
        <v>SI CUMPLE</v>
      </c>
      <c r="K217" s="169" t="str">
        <f t="shared" si="16"/>
        <v>SI CUMPLE</v>
      </c>
      <c r="L217" s="169" t="str">
        <f t="shared" si="16"/>
        <v>SI CUMPLE</v>
      </c>
      <c r="M217" s="169" t="str">
        <f t="shared" si="16"/>
        <v>SI CUMPLE</v>
      </c>
      <c r="N217" s="169" t="str">
        <f t="shared" si="16"/>
        <v>SI CUMPLE</v>
      </c>
      <c r="O217" s="169" t="str">
        <f t="shared" si="16"/>
        <v>SI CUMPLE</v>
      </c>
      <c r="P217" s="169" t="str">
        <f t="shared" si="16"/>
        <v>SI CUMPLE</v>
      </c>
    </row>
    <row r="218" spans="1:16" x14ac:dyDescent="0.25">
      <c r="A218" s="170" t="str">
        <f t="shared" si="15"/>
        <v>Angostura</v>
      </c>
      <c r="C218" s="169" t="str">
        <f t="shared" si="16"/>
        <v>SI CUMPLE</v>
      </c>
      <c r="D218" s="169" t="str">
        <f t="shared" si="16"/>
        <v>SI CUMPLE</v>
      </c>
      <c r="E218" s="169" t="str">
        <f t="shared" si="16"/>
        <v>SI CUMPLE</v>
      </c>
      <c r="F218" s="169" t="str">
        <f t="shared" si="16"/>
        <v>SI CUMPLE</v>
      </c>
      <c r="G218" s="169" t="str">
        <f t="shared" si="16"/>
        <v>SI CUMPLE</v>
      </c>
      <c r="H218" s="169" t="str">
        <f t="shared" si="16"/>
        <v>SI CUMPLE</v>
      </c>
      <c r="I218" s="169" t="str">
        <f t="shared" si="16"/>
        <v>SI CUMPLE</v>
      </c>
      <c r="J218" s="169" t="str">
        <f t="shared" si="16"/>
        <v>SI CUMPLE</v>
      </c>
      <c r="K218" s="169" t="str">
        <f t="shared" si="16"/>
        <v>SI CUMPLE</v>
      </c>
      <c r="L218" s="169" t="str">
        <f t="shared" si="16"/>
        <v>SI CUMPLE</v>
      </c>
      <c r="M218" s="169" t="str">
        <f t="shared" si="16"/>
        <v>SI CUMPLE</v>
      </c>
      <c r="N218" s="169" t="str">
        <f t="shared" si="16"/>
        <v>SI CUMPLE</v>
      </c>
      <c r="O218" s="169" t="str">
        <f t="shared" si="16"/>
        <v>SI CUMPLE</v>
      </c>
      <c r="P218" s="169" t="str">
        <f t="shared" si="16"/>
        <v>SI CUMPLE</v>
      </c>
    </row>
    <row r="219" spans="1:16" x14ac:dyDescent="0.25">
      <c r="A219" s="170" t="str">
        <f t="shared" si="15"/>
        <v>Campamento</v>
      </c>
      <c r="C219" s="169" t="str">
        <f t="shared" si="16"/>
        <v>SI CUMPLE</v>
      </c>
      <c r="D219" s="169" t="str">
        <f t="shared" si="16"/>
        <v>SI CUMPLE</v>
      </c>
      <c r="E219" s="169" t="str">
        <f t="shared" si="16"/>
        <v>SI CUMPLE</v>
      </c>
      <c r="F219" s="169" t="str">
        <f t="shared" si="16"/>
        <v>SI CUMPLE</v>
      </c>
      <c r="G219" s="169" t="str">
        <f t="shared" si="16"/>
        <v>SI CUMPLE</v>
      </c>
      <c r="H219" s="169" t="str">
        <f t="shared" si="16"/>
        <v>SI CUMPLE</v>
      </c>
      <c r="I219" s="169" t="str">
        <f t="shared" si="16"/>
        <v>SI CUMPLE</v>
      </c>
      <c r="J219" s="169" t="str">
        <f t="shared" si="16"/>
        <v>SI CUMPLE</v>
      </c>
      <c r="K219" s="169" t="str">
        <f t="shared" si="16"/>
        <v>SI CUMPLE</v>
      </c>
      <c r="L219" s="169" t="str">
        <f t="shared" si="16"/>
        <v>SI CUMPLE</v>
      </c>
      <c r="M219" s="169" t="str">
        <f t="shared" si="16"/>
        <v>SI CUMPLE</v>
      </c>
      <c r="N219" s="169" t="str">
        <f t="shared" si="16"/>
        <v>SI CUMPLE</v>
      </c>
      <c r="O219" s="169" t="str">
        <f t="shared" si="16"/>
        <v>SI CUMPLE</v>
      </c>
      <c r="P219" s="169" t="str">
        <f t="shared" si="16"/>
        <v>SI CUMPLE</v>
      </c>
    </row>
    <row r="220" spans="1:16" x14ac:dyDescent="0.25">
      <c r="A220" s="170" t="str">
        <f t="shared" si="15"/>
        <v>San Pedro de los Milagros</v>
      </c>
      <c r="C220" s="169" t="str">
        <f t="shared" si="16"/>
        <v>SI CUMPLE</v>
      </c>
      <c r="D220" s="169" t="str">
        <f t="shared" si="16"/>
        <v>SI CUMPLE</v>
      </c>
      <c r="E220" s="169" t="str">
        <f t="shared" si="16"/>
        <v>SI CUMPLE</v>
      </c>
      <c r="F220" s="169" t="str">
        <f t="shared" si="16"/>
        <v>SI CUMPLE</v>
      </c>
      <c r="G220" s="169" t="str">
        <f t="shared" si="16"/>
        <v>SI CUMPLE</v>
      </c>
      <c r="H220" s="169" t="str">
        <f t="shared" si="16"/>
        <v>SI CUMPLE</v>
      </c>
      <c r="I220" s="169" t="str">
        <f t="shared" si="16"/>
        <v>SI CUMPLE</v>
      </c>
      <c r="J220" s="169" t="str">
        <f t="shared" si="16"/>
        <v>SI CUMPLE</v>
      </c>
      <c r="K220" s="169" t="str">
        <f t="shared" si="16"/>
        <v>SI CUMPLE</v>
      </c>
      <c r="L220" s="169" t="str">
        <f t="shared" si="16"/>
        <v>SI CUMPLE</v>
      </c>
      <c r="M220" s="169" t="str">
        <f t="shared" si="16"/>
        <v>SI CUMPLE</v>
      </c>
      <c r="N220" s="169" t="str">
        <f t="shared" si="16"/>
        <v>SI CUMPLE</v>
      </c>
      <c r="O220" s="169" t="str">
        <f t="shared" si="16"/>
        <v>SI CUMPLE</v>
      </c>
      <c r="P220" s="169" t="str">
        <f t="shared" si="16"/>
        <v>SI CUMPLE</v>
      </c>
    </row>
    <row r="221" spans="1:16" x14ac:dyDescent="0.25">
      <c r="A221" s="170" t="str">
        <f t="shared" si="15"/>
        <v>Entrerríos</v>
      </c>
      <c r="C221" s="169" t="str">
        <f t="shared" si="16"/>
        <v>SI CUMPLE</v>
      </c>
      <c r="D221" s="169" t="str">
        <f t="shared" si="16"/>
        <v>SI CUMPLE</v>
      </c>
      <c r="E221" s="169" t="str">
        <f t="shared" si="16"/>
        <v>SI CUMPLE</v>
      </c>
      <c r="F221" s="169" t="str">
        <f t="shared" si="16"/>
        <v>SI CUMPLE</v>
      </c>
      <c r="G221" s="169" t="str">
        <f t="shared" si="16"/>
        <v>SI CUMPLE</v>
      </c>
      <c r="H221" s="169" t="str">
        <f t="shared" si="16"/>
        <v>SI CUMPLE</v>
      </c>
      <c r="I221" s="169" t="str">
        <f t="shared" si="16"/>
        <v>SI CUMPLE</v>
      </c>
      <c r="J221" s="169" t="str">
        <f t="shared" si="16"/>
        <v>SI CUMPLE</v>
      </c>
      <c r="K221" s="169" t="str">
        <f t="shared" si="16"/>
        <v>SI CUMPLE</v>
      </c>
      <c r="L221" s="169" t="str">
        <f t="shared" si="16"/>
        <v>SI CUMPLE</v>
      </c>
      <c r="M221" s="169" t="str">
        <f t="shared" si="16"/>
        <v>SI CUMPLE</v>
      </c>
      <c r="N221" s="169" t="str">
        <f t="shared" si="16"/>
        <v>SI CUMPLE</v>
      </c>
      <c r="O221" s="169" t="str">
        <f t="shared" si="16"/>
        <v>SI CUMPLE</v>
      </c>
      <c r="P221" s="169" t="str">
        <f t="shared" si="16"/>
        <v>SI CUMPLE</v>
      </c>
    </row>
    <row r="222" spans="1:16" x14ac:dyDescent="0.25">
      <c r="A222" s="170" t="str">
        <f t="shared" si="15"/>
        <v>Belmira</v>
      </c>
      <c r="C222" s="169" t="str">
        <f t="shared" si="16"/>
        <v>SI CUMPLE</v>
      </c>
      <c r="D222" s="169" t="str">
        <f t="shared" si="16"/>
        <v>SI CUMPLE</v>
      </c>
      <c r="E222" s="169" t="str">
        <f t="shared" si="16"/>
        <v>SI CUMPLE</v>
      </c>
      <c r="F222" s="169" t="str">
        <f t="shared" si="16"/>
        <v>SI CUMPLE</v>
      </c>
      <c r="G222" s="169" t="str">
        <f t="shared" si="16"/>
        <v>SI CUMPLE</v>
      </c>
      <c r="H222" s="169" t="str">
        <f t="shared" si="16"/>
        <v>SI CUMPLE</v>
      </c>
      <c r="I222" s="169" t="str">
        <f t="shared" si="16"/>
        <v>SI CUMPLE</v>
      </c>
      <c r="J222" s="169" t="str">
        <f t="shared" si="16"/>
        <v>SI CUMPLE</v>
      </c>
      <c r="K222" s="169" t="str">
        <f t="shared" si="16"/>
        <v>SI CUMPLE</v>
      </c>
      <c r="L222" s="169" t="str">
        <f t="shared" si="16"/>
        <v>SI CUMPLE</v>
      </c>
      <c r="M222" s="169" t="str">
        <f t="shared" si="16"/>
        <v>SI CUMPLE</v>
      </c>
      <c r="N222" s="169" t="str">
        <f t="shared" si="16"/>
        <v>SI CUMPLE</v>
      </c>
      <c r="O222" s="169" t="str">
        <f t="shared" si="16"/>
        <v>SI CUMPLE</v>
      </c>
      <c r="P222" s="169" t="str">
        <f t="shared" si="16"/>
        <v>SI CUMPLE</v>
      </c>
    </row>
    <row r="223" spans="1:16" x14ac:dyDescent="0.25">
      <c r="A223" s="170" t="str">
        <f t="shared" si="15"/>
        <v>Ituango</v>
      </c>
      <c r="C223" s="169" t="str">
        <f t="shared" si="16"/>
        <v>SI CUMPLE</v>
      </c>
      <c r="D223" s="169" t="str">
        <f t="shared" si="16"/>
        <v>SI CUMPLE</v>
      </c>
      <c r="E223" s="169" t="str">
        <f t="shared" si="16"/>
        <v>SI CUMPLE</v>
      </c>
      <c r="F223" s="169" t="str">
        <f t="shared" si="16"/>
        <v>SI CUMPLE</v>
      </c>
      <c r="G223" s="169" t="str">
        <f t="shared" si="16"/>
        <v>SI CUMPLE</v>
      </c>
      <c r="H223" s="169" t="str">
        <f t="shared" si="16"/>
        <v>SI CUMPLE</v>
      </c>
      <c r="I223" s="169" t="str">
        <f t="shared" si="16"/>
        <v>SI CUMPLE</v>
      </c>
      <c r="J223" s="169" t="str">
        <f t="shared" si="16"/>
        <v>SI CUMPLE</v>
      </c>
      <c r="K223" s="169" t="str">
        <f t="shared" si="16"/>
        <v>SI CUMPLE</v>
      </c>
      <c r="L223" s="169" t="str">
        <f t="shared" si="16"/>
        <v>SI CUMPLE</v>
      </c>
      <c r="M223" s="169" t="str">
        <f t="shared" si="16"/>
        <v>SI CUMPLE</v>
      </c>
      <c r="N223" s="169" t="str">
        <f t="shared" si="16"/>
        <v>SI CUMPLE</v>
      </c>
      <c r="O223" s="169" t="str">
        <f t="shared" si="16"/>
        <v>SI CUMPLE</v>
      </c>
      <c r="P223" s="169" t="str">
        <f t="shared" si="16"/>
        <v>SI CUMPLE</v>
      </c>
    </row>
    <row r="224" spans="1:16" x14ac:dyDescent="0.25">
      <c r="A224" s="170" t="str">
        <f t="shared" si="15"/>
        <v>Valdivia</v>
      </c>
      <c r="C224" s="169" t="str">
        <f t="shared" si="16"/>
        <v>SI CUMPLE</v>
      </c>
      <c r="D224" s="169" t="str">
        <f t="shared" si="16"/>
        <v>SI CUMPLE</v>
      </c>
      <c r="E224" s="169" t="str">
        <f t="shared" si="16"/>
        <v>SI CUMPLE</v>
      </c>
      <c r="F224" s="169" t="str">
        <f t="shared" si="16"/>
        <v>SI CUMPLE</v>
      </c>
      <c r="G224" s="169" t="str">
        <f t="shared" si="16"/>
        <v>SI CUMPLE</v>
      </c>
      <c r="H224" s="169" t="str">
        <f t="shared" si="16"/>
        <v>SI CUMPLE</v>
      </c>
      <c r="I224" s="169" t="str">
        <f t="shared" si="16"/>
        <v>SI CUMPLE</v>
      </c>
      <c r="J224" s="169" t="str">
        <f t="shared" si="16"/>
        <v>SI CUMPLE</v>
      </c>
      <c r="K224" s="169" t="str">
        <f t="shared" si="16"/>
        <v>SI CUMPLE</v>
      </c>
      <c r="L224" s="169" t="str">
        <f t="shared" si="16"/>
        <v>SI CUMPLE</v>
      </c>
      <c r="M224" s="169" t="str">
        <f t="shared" si="16"/>
        <v>SI CUMPLE</v>
      </c>
      <c r="N224" s="169" t="str">
        <f t="shared" si="16"/>
        <v>SI CUMPLE</v>
      </c>
      <c r="O224" s="169" t="str">
        <f t="shared" si="16"/>
        <v>SI CUMPLE</v>
      </c>
      <c r="P224" s="169" t="str">
        <f t="shared" si="16"/>
        <v>SI CUMPLE</v>
      </c>
    </row>
    <row r="225" spans="1:16" x14ac:dyDescent="0.25">
      <c r="A225" s="170" t="str">
        <f t="shared" si="15"/>
        <v>Toledo</v>
      </c>
      <c r="C225" s="169" t="str">
        <f t="shared" si="16"/>
        <v>SI CUMPLE</v>
      </c>
      <c r="D225" s="169" t="str">
        <f t="shared" si="16"/>
        <v>SI CUMPLE</v>
      </c>
      <c r="E225" s="169" t="str">
        <f t="shared" si="16"/>
        <v>SI CUMPLE</v>
      </c>
      <c r="F225" s="169" t="str">
        <f t="shared" si="16"/>
        <v>SI CUMPLE</v>
      </c>
      <c r="G225" s="169" t="str">
        <f t="shared" si="16"/>
        <v>SI CUMPLE</v>
      </c>
      <c r="H225" s="169" t="str">
        <f t="shared" si="16"/>
        <v>SI CUMPLE</v>
      </c>
      <c r="I225" s="169" t="str">
        <f t="shared" si="16"/>
        <v>SI CUMPLE</v>
      </c>
      <c r="J225" s="169" t="str">
        <f t="shared" si="16"/>
        <v>SI CUMPLE</v>
      </c>
      <c r="K225" s="169" t="str">
        <f t="shared" si="16"/>
        <v>SI CUMPLE</v>
      </c>
      <c r="L225" s="169" t="str">
        <f t="shared" si="16"/>
        <v>SI CUMPLE</v>
      </c>
      <c r="M225" s="169" t="str">
        <f t="shared" si="16"/>
        <v>SI CUMPLE</v>
      </c>
      <c r="N225" s="169" t="str">
        <f t="shared" si="16"/>
        <v>SI CUMPLE</v>
      </c>
      <c r="O225" s="169" t="str">
        <f t="shared" si="16"/>
        <v>SI CUMPLE</v>
      </c>
      <c r="P225" s="169" t="str">
        <f t="shared" si="16"/>
        <v>SI CUMPLE</v>
      </c>
    </row>
    <row r="226" spans="1:16" x14ac:dyDescent="0.25">
      <c r="A226" s="170" t="str">
        <f t="shared" si="15"/>
        <v>San Andrés de Cuerquia</v>
      </c>
      <c r="C226" s="169" t="str">
        <f t="shared" si="16"/>
        <v>SI CUMPLE</v>
      </c>
      <c r="D226" s="169" t="str">
        <f t="shared" si="16"/>
        <v>SI CUMPLE</v>
      </c>
      <c r="E226" s="169" t="str">
        <f t="shared" si="16"/>
        <v>SI CUMPLE</v>
      </c>
      <c r="F226" s="169" t="str">
        <f t="shared" si="16"/>
        <v>SI CUMPLE</v>
      </c>
      <c r="G226" s="169" t="str">
        <f t="shared" si="16"/>
        <v>SI CUMPLE</v>
      </c>
      <c r="H226" s="169" t="str">
        <f t="shared" si="16"/>
        <v>SI CUMPLE</v>
      </c>
      <c r="I226" s="169" t="str">
        <f t="shared" si="16"/>
        <v>SI CUMPLE</v>
      </c>
      <c r="J226" s="169" t="str">
        <f t="shared" si="16"/>
        <v>SI CUMPLE</v>
      </c>
      <c r="K226" s="169" t="str">
        <f t="shared" si="16"/>
        <v>SI CUMPLE</v>
      </c>
      <c r="L226" s="169" t="str">
        <f t="shared" si="16"/>
        <v>SI CUMPLE</v>
      </c>
      <c r="M226" s="169" t="str">
        <f t="shared" si="16"/>
        <v>SI CUMPLE</v>
      </c>
      <c r="N226" s="169" t="str">
        <f t="shared" si="16"/>
        <v>SI CUMPLE</v>
      </c>
      <c r="O226" s="169" t="str">
        <f t="shared" si="16"/>
        <v>SI CUMPLE</v>
      </c>
      <c r="P226" s="169" t="str">
        <f t="shared" si="16"/>
        <v>SI CUMPLE</v>
      </c>
    </row>
    <row r="227" spans="1:16" x14ac:dyDescent="0.25">
      <c r="A227" s="170" t="str">
        <f t="shared" si="15"/>
        <v>Yarumal</v>
      </c>
      <c r="C227" s="169" t="str">
        <f t="shared" si="16"/>
        <v>SI CUMPLE</v>
      </c>
      <c r="D227" s="169" t="str">
        <f t="shared" si="16"/>
        <v>SI CUMPLE</v>
      </c>
      <c r="E227" s="169" t="str">
        <f t="shared" si="16"/>
        <v>SI CUMPLE</v>
      </c>
      <c r="F227" s="169" t="str">
        <f t="shared" si="16"/>
        <v>SI CUMPLE</v>
      </c>
      <c r="G227" s="169" t="str">
        <f t="shared" si="16"/>
        <v>SI CUMPLE</v>
      </c>
      <c r="H227" s="169" t="str">
        <f t="shared" si="16"/>
        <v>SI CUMPLE</v>
      </c>
      <c r="I227" s="169" t="str">
        <f t="shared" si="16"/>
        <v>SI CUMPLE</v>
      </c>
      <c r="J227" s="169" t="str">
        <f t="shared" si="16"/>
        <v>SI CUMPLE</v>
      </c>
      <c r="K227" s="169" t="str">
        <f t="shared" si="16"/>
        <v>SI CUMPLE</v>
      </c>
      <c r="L227" s="169" t="str">
        <f t="shared" si="16"/>
        <v>SI CUMPLE</v>
      </c>
      <c r="M227" s="169" t="str">
        <f t="shared" si="16"/>
        <v>SI CUMPLE</v>
      </c>
      <c r="N227" s="169" t="str">
        <f t="shared" si="16"/>
        <v>SI CUMPLE</v>
      </c>
      <c r="O227" s="169" t="str">
        <f t="shared" si="16"/>
        <v>SI CUMPLE</v>
      </c>
      <c r="P227" s="169" t="str">
        <f t="shared" si="16"/>
        <v>SI CUMPLE</v>
      </c>
    </row>
    <row r="228" spans="1:16" x14ac:dyDescent="0.25">
      <c r="A228" s="170" t="str">
        <f t="shared" si="15"/>
        <v>Caracolí</v>
      </c>
      <c r="C228" s="169" t="str">
        <f t="shared" si="16"/>
        <v>SI CUMPLE</v>
      </c>
      <c r="D228" s="169" t="str">
        <f t="shared" si="16"/>
        <v>SI CUMPLE</v>
      </c>
      <c r="E228" s="169" t="str">
        <f t="shared" si="16"/>
        <v>SI CUMPLE</v>
      </c>
      <c r="F228" s="169" t="str">
        <f t="shared" si="16"/>
        <v>SI CUMPLE</v>
      </c>
      <c r="G228" s="169" t="str">
        <f t="shared" si="16"/>
        <v>SI CUMPLE</v>
      </c>
      <c r="H228" s="169" t="str">
        <f t="shared" si="16"/>
        <v>SI CUMPLE</v>
      </c>
      <c r="I228" s="169" t="str">
        <f t="shared" si="16"/>
        <v>SI CUMPLE</v>
      </c>
      <c r="J228" s="169" t="str">
        <f t="shared" si="16"/>
        <v>SI CUMPLE</v>
      </c>
      <c r="K228" s="169" t="str">
        <f t="shared" si="16"/>
        <v>SI CUMPLE</v>
      </c>
      <c r="L228" s="169" t="str">
        <f t="shared" si="16"/>
        <v>SI CUMPLE</v>
      </c>
      <c r="M228" s="169" t="str">
        <f t="shared" si="16"/>
        <v>SI CUMPLE</v>
      </c>
      <c r="N228" s="169" t="str">
        <f t="shared" si="16"/>
        <v>SI CUMPLE</v>
      </c>
      <c r="O228" s="169" t="str">
        <f t="shared" si="16"/>
        <v>SI CUMPLE</v>
      </c>
      <c r="P228" s="169" t="str">
        <f t="shared" si="16"/>
        <v>SI CUMPLE</v>
      </c>
    </row>
    <row r="229" spans="1:16" x14ac:dyDescent="0.25">
      <c r="A229" s="170" t="str">
        <f t="shared" si="15"/>
        <v>Puerto Berrío</v>
      </c>
      <c r="C229" s="169" t="str">
        <f t="shared" si="16"/>
        <v>SI CUMPLE</v>
      </c>
      <c r="D229" s="169" t="str">
        <f t="shared" ref="D229:P244" si="17">IF(D86&gt;D$148,"NO CUMPLE","SI CUMPLE")</f>
        <v>SI CUMPLE</v>
      </c>
      <c r="E229" s="169" t="str">
        <f t="shared" si="17"/>
        <v>SI CUMPLE</v>
      </c>
      <c r="F229" s="169" t="str">
        <f t="shared" si="17"/>
        <v>SI CUMPLE</v>
      </c>
      <c r="G229" s="169" t="str">
        <f t="shared" si="17"/>
        <v>SI CUMPLE</v>
      </c>
      <c r="H229" s="169" t="str">
        <f t="shared" si="17"/>
        <v>SI CUMPLE</v>
      </c>
      <c r="I229" s="169" t="str">
        <f t="shared" si="17"/>
        <v>SI CUMPLE</v>
      </c>
      <c r="J229" s="169" t="str">
        <f t="shared" si="17"/>
        <v>SI CUMPLE</v>
      </c>
      <c r="K229" s="169" t="str">
        <f t="shared" si="17"/>
        <v>SI CUMPLE</v>
      </c>
      <c r="L229" s="169" t="str">
        <f t="shared" si="17"/>
        <v>SI CUMPLE</v>
      </c>
      <c r="M229" s="169" t="str">
        <f t="shared" si="17"/>
        <v>SI CUMPLE</v>
      </c>
      <c r="N229" s="169" t="str">
        <f t="shared" si="17"/>
        <v>SI CUMPLE</v>
      </c>
      <c r="O229" s="169" t="str">
        <f t="shared" si="17"/>
        <v>SI CUMPLE</v>
      </c>
      <c r="P229" s="169" t="str">
        <f t="shared" si="17"/>
        <v>SI CUMPLE</v>
      </c>
    </row>
    <row r="230" spans="1:16" x14ac:dyDescent="0.25">
      <c r="A230" s="170" t="str">
        <f t="shared" si="15"/>
        <v>Yondó</v>
      </c>
      <c r="C230" s="169" t="str">
        <f t="shared" si="16"/>
        <v>SI CUMPLE</v>
      </c>
      <c r="D230" s="169" t="str">
        <f t="shared" si="17"/>
        <v>SI CUMPLE</v>
      </c>
      <c r="E230" s="169" t="str">
        <f t="shared" si="17"/>
        <v>SI CUMPLE</v>
      </c>
      <c r="F230" s="169" t="str">
        <f t="shared" si="17"/>
        <v>SI CUMPLE</v>
      </c>
      <c r="G230" s="169" t="str">
        <f t="shared" si="17"/>
        <v>SI CUMPLE</v>
      </c>
      <c r="H230" s="169" t="str">
        <f t="shared" si="17"/>
        <v>SI CUMPLE</v>
      </c>
      <c r="I230" s="169" t="str">
        <f t="shared" si="17"/>
        <v>SI CUMPLE</v>
      </c>
      <c r="J230" s="169" t="str">
        <f t="shared" si="17"/>
        <v>SI CUMPLE</v>
      </c>
      <c r="K230" s="169" t="str">
        <f t="shared" si="17"/>
        <v>SI CUMPLE</v>
      </c>
      <c r="L230" s="169" t="str">
        <f t="shared" si="17"/>
        <v>SI CUMPLE</v>
      </c>
      <c r="M230" s="169" t="str">
        <f t="shared" si="17"/>
        <v>SI CUMPLE</v>
      </c>
      <c r="N230" s="169" t="str">
        <f t="shared" si="17"/>
        <v>SI CUMPLE</v>
      </c>
      <c r="O230" s="169" t="str">
        <f t="shared" si="17"/>
        <v>SI CUMPLE</v>
      </c>
      <c r="P230" s="169" t="str">
        <f t="shared" si="17"/>
        <v>SI CUMPLE</v>
      </c>
    </row>
    <row r="231" spans="1:16" x14ac:dyDescent="0.25">
      <c r="A231" s="170" t="str">
        <f t="shared" si="15"/>
        <v>Maceo</v>
      </c>
      <c r="C231" s="169" t="str">
        <f t="shared" si="16"/>
        <v>SI CUMPLE</v>
      </c>
      <c r="D231" s="169" t="str">
        <f t="shared" si="17"/>
        <v>SI CUMPLE</v>
      </c>
      <c r="E231" s="169" t="str">
        <f t="shared" si="17"/>
        <v>SI CUMPLE</v>
      </c>
      <c r="F231" s="169" t="str">
        <f t="shared" si="17"/>
        <v>SI CUMPLE</v>
      </c>
      <c r="G231" s="169" t="str">
        <f t="shared" si="17"/>
        <v>SI CUMPLE</v>
      </c>
      <c r="H231" s="169" t="str">
        <f t="shared" si="17"/>
        <v>SI CUMPLE</v>
      </c>
      <c r="I231" s="169" t="str">
        <f t="shared" si="17"/>
        <v>SI CUMPLE</v>
      </c>
      <c r="J231" s="169" t="str">
        <f t="shared" si="17"/>
        <v>SI CUMPLE</v>
      </c>
      <c r="K231" s="169" t="str">
        <f t="shared" si="17"/>
        <v>SI CUMPLE</v>
      </c>
      <c r="L231" s="169" t="str">
        <f t="shared" si="17"/>
        <v>SI CUMPLE</v>
      </c>
      <c r="M231" s="169" t="str">
        <f t="shared" si="17"/>
        <v>SI CUMPLE</v>
      </c>
      <c r="N231" s="169" t="str">
        <f t="shared" si="17"/>
        <v>SI CUMPLE</v>
      </c>
      <c r="O231" s="169" t="str">
        <f t="shared" si="17"/>
        <v>SI CUMPLE</v>
      </c>
      <c r="P231" s="169" t="str">
        <f t="shared" si="17"/>
        <v>SI CUMPLE</v>
      </c>
    </row>
    <row r="232" spans="1:16" x14ac:dyDescent="0.25">
      <c r="A232" s="170" t="str">
        <f t="shared" si="15"/>
        <v>Puerto Nare</v>
      </c>
      <c r="C232" s="169" t="str">
        <f t="shared" si="16"/>
        <v>SI CUMPLE</v>
      </c>
      <c r="D232" s="169" t="str">
        <f t="shared" si="17"/>
        <v>SI CUMPLE</v>
      </c>
      <c r="E232" s="169" t="str">
        <f t="shared" si="17"/>
        <v>SI CUMPLE</v>
      </c>
      <c r="F232" s="169" t="str">
        <f t="shared" si="17"/>
        <v>SI CUMPLE</v>
      </c>
      <c r="G232" s="169" t="str">
        <f t="shared" si="17"/>
        <v>SI CUMPLE</v>
      </c>
      <c r="H232" s="169" t="str">
        <f t="shared" si="17"/>
        <v>SI CUMPLE</v>
      </c>
      <c r="I232" s="169" t="str">
        <f t="shared" si="17"/>
        <v>SI CUMPLE</v>
      </c>
      <c r="J232" s="169" t="str">
        <f t="shared" si="17"/>
        <v>SI CUMPLE</v>
      </c>
      <c r="K232" s="169" t="str">
        <f t="shared" si="17"/>
        <v>SI CUMPLE</v>
      </c>
      <c r="L232" s="169" t="str">
        <f t="shared" si="17"/>
        <v>SI CUMPLE</v>
      </c>
      <c r="M232" s="169" t="str">
        <f t="shared" si="17"/>
        <v>SI CUMPLE</v>
      </c>
      <c r="N232" s="169" t="str">
        <f t="shared" si="17"/>
        <v>SI CUMPLE</v>
      </c>
      <c r="O232" s="169" t="str">
        <f t="shared" si="17"/>
        <v>SI CUMPLE</v>
      </c>
      <c r="P232" s="169" t="str">
        <f t="shared" si="17"/>
        <v>SI CUMPLE</v>
      </c>
    </row>
    <row r="233" spans="1:16" x14ac:dyDescent="0.25">
      <c r="A233" s="170" t="str">
        <f t="shared" si="15"/>
        <v>Puerto triunfo</v>
      </c>
      <c r="C233" s="169" t="str">
        <f t="shared" si="16"/>
        <v>SI CUMPLE</v>
      </c>
      <c r="D233" s="169" t="str">
        <f t="shared" si="17"/>
        <v>SI CUMPLE</v>
      </c>
      <c r="E233" s="169" t="str">
        <f t="shared" si="17"/>
        <v>SI CUMPLE</v>
      </c>
      <c r="F233" s="169" t="str">
        <f t="shared" si="17"/>
        <v>SI CUMPLE</v>
      </c>
      <c r="G233" s="169" t="str">
        <f t="shared" si="17"/>
        <v>SI CUMPLE</v>
      </c>
      <c r="H233" s="169" t="str">
        <f t="shared" si="17"/>
        <v>SI CUMPLE</v>
      </c>
      <c r="I233" s="169" t="str">
        <f t="shared" si="17"/>
        <v>SI CUMPLE</v>
      </c>
      <c r="J233" s="169" t="str">
        <f t="shared" si="17"/>
        <v>SI CUMPLE</v>
      </c>
      <c r="K233" s="169" t="str">
        <f t="shared" si="17"/>
        <v>SI CUMPLE</v>
      </c>
      <c r="L233" s="169" t="str">
        <f t="shared" si="17"/>
        <v>SI CUMPLE</v>
      </c>
      <c r="M233" s="169" t="str">
        <f t="shared" si="17"/>
        <v>SI CUMPLE</v>
      </c>
      <c r="N233" s="169" t="str">
        <f t="shared" si="17"/>
        <v>SI CUMPLE</v>
      </c>
      <c r="O233" s="169" t="str">
        <f t="shared" si="17"/>
        <v>SI CUMPLE</v>
      </c>
      <c r="P233" s="169" t="str">
        <f t="shared" si="17"/>
        <v>SI CUMPLE</v>
      </c>
    </row>
    <row r="234" spans="1:16" x14ac:dyDescent="0.25">
      <c r="A234" s="170" t="str">
        <f t="shared" si="15"/>
        <v>Apartadó</v>
      </c>
      <c r="C234" s="169" t="str">
        <f t="shared" si="16"/>
        <v>SI CUMPLE</v>
      </c>
      <c r="D234" s="169" t="str">
        <f t="shared" si="17"/>
        <v>SI CUMPLE</v>
      </c>
      <c r="E234" s="169" t="str">
        <f t="shared" si="17"/>
        <v>SI CUMPLE</v>
      </c>
      <c r="F234" s="169" t="str">
        <f t="shared" si="17"/>
        <v>SI CUMPLE</v>
      </c>
      <c r="G234" s="169" t="str">
        <f t="shared" si="17"/>
        <v>SI CUMPLE</v>
      </c>
      <c r="H234" s="169" t="str">
        <f t="shared" si="17"/>
        <v>SI CUMPLE</v>
      </c>
      <c r="I234" s="169" t="str">
        <f t="shared" si="17"/>
        <v>SI CUMPLE</v>
      </c>
      <c r="J234" s="169" t="str">
        <f t="shared" si="17"/>
        <v>SI CUMPLE</v>
      </c>
      <c r="K234" s="169" t="str">
        <f t="shared" si="17"/>
        <v>SI CUMPLE</v>
      </c>
      <c r="L234" s="169" t="str">
        <f t="shared" si="17"/>
        <v>SI CUMPLE</v>
      </c>
      <c r="M234" s="169" t="str">
        <f t="shared" si="17"/>
        <v>SI CUMPLE</v>
      </c>
      <c r="N234" s="169" t="str">
        <f t="shared" si="17"/>
        <v>SI CUMPLE</v>
      </c>
      <c r="O234" s="169" t="str">
        <f t="shared" si="17"/>
        <v>SI CUMPLE</v>
      </c>
      <c r="P234" s="169" t="str">
        <f t="shared" si="17"/>
        <v>SI CUMPLE</v>
      </c>
    </row>
    <row r="235" spans="1:16" x14ac:dyDescent="0.25">
      <c r="A235" s="170" t="str">
        <f t="shared" si="15"/>
        <v>Arboletes</v>
      </c>
      <c r="C235" s="169" t="str">
        <f t="shared" si="16"/>
        <v>SI CUMPLE</v>
      </c>
      <c r="D235" s="169" t="str">
        <f t="shared" si="17"/>
        <v>SI CUMPLE</v>
      </c>
      <c r="E235" s="169" t="str">
        <f t="shared" si="17"/>
        <v>SI CUMPLE</v>
      </c>
      <c r="F235" s="169" t="str">
        <f t="shared" si="17"/>
        <v>SI CUMPLE</v>
      </c>
      <c r="G235" s="169" t="str">
        <f t="shared" si="17"/>
        <v>SI CUMPLE</v>
      </c>
      <c r="H235" s="169" t="str">
        <f t="shared" si="17"/>
        <v>SI CUMPLE</v>
      </c>
      <c r="I235" s="169" t="str">
        <f t="shared" si="17"/>
        <v>SI CUMPLE</v>
      </c>
      <c r="J235" s="169" t="str">
        <f t="shared" si="17"/>
        <v>SI CUMPLE</v>
      </c>
      <c r="K235" s="169" t="str">
        <f t="shared" si="17"/>
        <v>SI CUMPLE</v>
      </c>
      <c r="L235" s="169" t="str">
        <f t="shared" si="17"/>
        <v>SI CUMPLE</v>
      </c>
      <c r="M235" s="169" t="str">
        <f t="shared" si="17"/>
        <v>SI CUMPLE</v>
      </c>
      <c r="N235" s="169" t="str">
        <f t="shared" si="17"/>
        <v>SI CUMPLE</v>
      </c>
      <c r="O235" s="169" t="str">
        <f t="shared" si="17"/>
        <v>SI CUMPLE</v>
      </c>
      <c r="P235" s="169" t="str">
        <f t="shared" si="17"/>
        <v>SI CUMPLE</v>
      </c>
    </row>
    <row r="236" spans="1:16" x14ac:dyDescent="0.25">
      <c r="A236" s="170" t="str">
        <f t="shared" si="15"/>
        <v>Carepa</v>
      </c>
      <c r="C236" s="169" t="str">
        <f t="shared" si="16"/>
        <v>SI CUMPLE</v>
      </c>
      <c r="D236" s="169" t="str">
        <f t="shared" si="17"/>
        <v>SI CUMPLE</v>
      </c>
      <c r="E236" s="169" t="str">
        <f t="shared" si="17"/>
        <v>SI CUMPLE</v>
      </c>
      <c r="F236" s="169" t="str">
        <f t="shared" si="17"/>
        <v>SI CUMPLE</v>
      </c>
      <c r="G236" s="169" t="str">
        <f t="shared" si="17"/>
        <v>SI CUMPLE</v>
      </c>
      <c r="H236" s="169" t="str">
        <f t="shared" si="17"/>
        <v>SI CUMPLE</v>
      </c>
      <c r="I236" s="169" t="str">
        <f t="shared" si="17"/>
        <v>SI CUMPLE</v>
      </c>
      <c r="J236" s="169" t="str">
        <f t="shared" si="17"/>
        <v>SI CUMPLE</v>
      </c>
      <c r="K236" s="169" t="str">
        <f t="shared" si="17"/>
        <v>SI CUMPLE</v>
      </c>
      <c r="L236" s="169" t="str">
        <f t="shared" si="17"/>
        <v>SI CUMPLE</v>
      </c>
      <c r="M236" s="169" t="str">
        <f t="shared" si="17"/>
        <v>SI CUMPLE</v>
      </c>
      <c r="N236" s="169" t="str">
        <f t="shared" si="17"/>
        <v>SI CUMPLE</v>
      </c>
      <c r="O236" s="169" t="str">
        <f t="shared" si="17"/>
        <v>SI CUMPLE</v>
      </c>
      <c r="P236" s="169" t="str">
        <f t="shared" si="17"/>
        <v>SI CUMPLE</v>
      </c>
    </row>
    <row r="237" spans="1:16" x14ac:dyDescent="0.25">
      <c r="A237" s="170" t="str">
        <f t="shared" si="15"/>
        <v>Chigorodó</v>
      </c>
      <c r="C237" s="169" t="str">
        <f t="shared" si="16"/>
        <v>SI CUMPLE</v>
      </c>
      <c r="D237" s="169" t="str">
        <f t="shared" si="17"/>
        <v>SI CUMPLE</v>
      </c>
      <c r="E237" s="169" t="str">
        <f t="shared" si="17"/>
        <v>SI CUMPLE</v>
      </c>
      <c r="F237" s="169" t="str">
        <f t="shared" si="17"/>
        <v>SI CUMPLE</v>
      </c>
      <c r="G237" s="169" t="str">
        <f t="shared" si="17"/>
        <v>SI CUMPLE</v>
      </c>
      <c r="H237" s="169" t="str">
        <f t="shared" si="17"/>
        <v>SI CUMPLE</v>
      </c>
      <c r="I237" s="169" t="str">
        <f t="shared" si="17"/>
        <v>SI CUMPLE</v>
      </c>
      <c r="J237" s="169" t="str">
        <f t="shared" si="17"/>
        <v>SI CUMPLE</v>
      </c>
      <c r="K237" s="169" t="str">
        <f t="shared" si="17"/>
        <v>SI CUMPLE</v>
      </c>
      <c r="L237" s="169" t="str">
        <f t="shared" si="17"/>
        <v>SI CUMPLE</v>
      </c>
      <c r="M237" s="169" t="str">
        <f t="shared" si="17"/>
        <v>SI CUMPLE</v>
      </c>
      <c r="N237" s="169" t="str">
        <f t="shared" si="17"/>
        <v>SI CUMPLE</v>
      </c>
      <c r="O237" s="169" t="str">
        <f t="shared" si="17"/>
        <v>SI CUMPLE</v>
      </c>
      <c r="P237" s="169" t="str">
        <f t="shared" si="17"/>
        <v>SI CUMPLE</v>
      </c>
    </row>
    <row r="238" spans="1:16" x14ac:dyDescent="0.25">
      <c r="A238" s="170" t="str">
        <f t="shared" si="15"/>
        <v>Murindó</v>
      </c>
      <c r="C238" s="169" t="str">
        <f t="shared" si="16"/>
        <v>SI CUMPLE</v>
      </c>
      <c r="D238" s="169" t="str">
        <f t="shared" si="17"/>
        <v>SI CUMPLE</v>
      </c>
      <c r="E238" s="169" t="str">
        <f t="shared" si="17"/>
        <v>SI CUMPLE</v>
      </c>
      <c r="F238" s="169" t="str">
        <f t="shared" si="17"/>
        <v>SI CUMPLE</v>
      </c>
      <c r="G238" s="169" t="str">
        <f t="shared" si="17"/>
        <v>SI CUMPLE</v>
      </c>
      <c r="H238" s="169" t="str">
        <f t="shared" si="17"/>
        <v>SI CUMPLE</v>
      </c>
      <c r="I238" s="169" t="str">
        <f t="shared" si="17"/>
        <v>SI CUMPLE</v>
      </c>
      <c r="J238" s="169" t="str">
        <f t="shared" si="17"/>
        <v>SI CUMPLE</v>
      </c>
      <c r="K238" s="169" t="str">
        <f t="shared" si="17"/>
        <v>SI CUMPLE</v>
      </c>
      <c r="L238" s="169" t="str">
        <f t="shared" si="17"/>
        <v>SI CUMPLE</v>
      </c>
      <c r="M238" s="169" t="str">
        <f t="shared" si="17"/>
        <v>SI CUMPLE</v>
      </c>
      <c r="N238" s="169" t="str">
        <f t="shared" si="17"/>
        <v>SI CUMPLE</v>
      </c>
      <c r="O238" s="169" t="str">
        <f t="shared" si="17"/>
        <v>SI CUMPLE</v>
      </c>
      <c r="P238" s="169" t="str">
        <f t="shared" si="17"/>
        <v>SI CUMPLE</v>
      </c>
    </row>
    <row r="239" spans="1:16" x14ac:dyDescent="0.25">
      <c r="A239" s="170" t="str">
        <f t="shared" si="15"/>
        <v>Mutatá</v>
      </c>
      <c r="C239" s="169" t="str">
        <f t="shared" si="16"/>
        <v>SI CUMPLE</v>
      </c>
      <c r="D239" s="169" t="str">
        <f t="shared" si="17"/>
        <v>SI CUMPLE</v>
      </c>
      <c r="E239" s="169" t="str">
        <f t="shared" si="17"/>
        <v>SI CUMPLE</v>
      </c>
      <c r="F239" s="169" t="str">
        <f t="shared" si="17"/>
        <v>SI CUMPLE</v>
      </c>
      <c r="G239" s="169" t="str">
        <f t="shared" si="17"/>
        <v>SI CUMPLE</v>
      </c>
      <c r="H239" s="169" t="str">
        <f t="shared" si="17"/>
        <v>SI CUMPLE</v>
      </c>
      <c r="I239" s="169" t="str">
        <f t="shared" si="17"/>
        <v>SI CUMPLE</v>
      </c>
      <c r="J239" s="169" t="str">
        <f t="shared" si="17"/>
        <v>SI CUMPLE</v>
      </c>
      <c r="K239" s="169" t="str">
        <f t="shared" si="17"/>
        <v>SI CUMPLE</v>
      </c>
      <c r="L239" s="169" t="str">
        <f t="shared" si="17"/>
        <v>SI CUMPLE</v>
      </c>
      <c r="M239" s="169" t="str">
        <f t="shared" si="17"/>
        <v>SI CUMPLE</v>
      </c>
      <c r="N239" s="169" t="str">
        <f t="shared" si="17"/>
        <v>SI CUMPLE</v>
      </c>
      <c r="O239" s="169" t="str">
        <f t="shared" si="17"/>
        <v>SI CUMPLE</v>
      </c>
      <c r="P239" s="169" t="str">
        <f t="shared" si="17"/>
        <v>SI CUMPLE</v>
      </c>
    </row>
    <row r="240" spans="1:16" x14ac:dyDescent="0.25">
      <c r="A240" s="170" t="str">
        <f t="shared" si="15"/>
        <v>Necoclí</v>
      </c>
      <c r="C240" s="169" t="str">
        <f t="shared" si="16"/>
        <v>SI CUMPLE</v>
      </c>
      <c r="D240" s="169" t="str">
        <f t="shared" si="17"/>
        <v>SI CUMPLE</v>
      </c>
      <c r="E240" s="169" t="str">
        <f t="shared" si="17"/>
        <v>SI CUMPLE</v>
      </c>
      <c r="F240" s="169" t="str">
        <f t="shared" si="17"/>
        <v>SI CUMPLE</v>
      </c>
      <c r="G240" s="169" t="str">
        <f t="shared" si="17"/>
        <v>SI CUMPLE</v>
      </c>
      <c r="H240" s="169" t="str">
        <f t="shared" si="17"/>
        <v>SI CUMPLE</v>
      </c>
      <c r="I240" s="169" t="str">
        <f t="shared" si="17"/>
        <v>SI CUMPLE</v>
      </c>
      <c r="J240" s="169" t="str">
        <f t="shared" si="17"/>
        <v>SI CUMPLE</v>
      </c>
      <c r="K240" s="169" t="str">
        <f t="shared" si="17"/>
        <v>SI CUMPLE</v>
      </c>
      <c r="L240" s="169" t="str">
        <f t="shared" si="17"/>
        <v>SI CUMPLE</v>
      </c>
      <c r="M240" s="169" t="str">
        <f t="shared" si="17"/>
        <v>SI CUMPLE</v>
      </c>
      <c r="N240" s="169" t="str">
        <f t="shared" si="17"/>
        <v>SI CUMPLE</v>
      </c>
      <c r="O240" s="169" t="str">
        <f t="shared" si="17"/>
        <v>SI CUMPLE</v>
      </c>
      <c r="P240" s="169" t="str">
        <f t="shared" si="17"/>
        <v>SI CUMPLE</v>
      </c>
    </row>
    <row r="241" spans="1:16" x14ac:dyDescent="0.25">
      <c r="A241" s="170" t="str">
        <f t="shared" si="15"/>
        <v>San Juan de Urabá</v>
      </c>
      <c r="C241" s="169" t="str">
        <f t="shared" si="16"/>
        <v>SI CUMPLE</v>
      </c>
      <c r="D241" s="169" t="str">
        <f t="shared" si="17"/>
        <v>SI CUMPLE</v>
      </c>
      <c r="E241" s="169" t="str">
        <f t="shared" si="17"/>
        <v>SI CUMPLE</v>
      </c>
      <c r="F241" s="169" t="str">
        <f t="shared" si="17"/>
        <v>SI CUMPLE</v>
      </c>
      <c r="G241" s="169" t="str">
        <f t="shared" si="17"/>
        <v>SI CUMPLE</v>
      </c>
      <c r="H241" s="169" t="str">
        <f t="shared" si="17"/>
        <v>SI CUMPLE</v>
      </c>
      <c r="I241" s="169" t="str">
        <f t="shared" si="17"/>
        <v>SI CUMPLE</v>
      </c>
      <c r="J241" s="169" t="str">
        <f t="shared" si="17"/>
        <v>SI CUMPLE</v>
      </c>
      <c r="K241" s="169" t="str">
        <f t="shared" si="17"/>
        <v>SI CUMPLE</v>
      </c>
      <c r="L241" s="169" t="str">
        <f t="shared" si="17"/>
        <v>SI CUMPLE</v>
      </c>
      <c r="M241" s="169" t="str">
        <f t="shared" si="17"/>
        <v>SI CUMPLE</v>
      </c>
      <c r="N241" s="169" t="str">
        <f t="shared" si="17"/>
        <v>SI CUMPLE</v>
      </c>
      <c r="O241" s="169" t="str">
        <f t="shared" si="17"/>
        <v>SI CUMPLE</v>
      </c>
      <c r="P241" s="169" t="str">
        <f t="shared" si="17"/>
        <v>SI CUMPLE</v>
      </c>
    </row>
    <row r="242" spans="1:16" x14ac:dyDescent="0.25">
      <c r="A242" s="170" t="str">
        <f t="shared" si="15"/>
        <v>San Pedro de Urabá</v>
      </c>
      <c r="C242" s="169" t="str">
        <f t="shared" si="16"/>
        <v>SI CUMPLE</v>
      </c>
      <c r="D242" s="169" t="str">
        <f t="shared" si="17"/>
        <v>SI CUMPLE</v>
      </c>
      <c r="E242" s="169" t="str">
        <f t="shared" si="17"/>
        <v>SI CUMPLE</v>
      </c>
      <c r="F242" s="169" t="str">
        <f t="shared" si="17"/>
        <v>SI CUMPLE</v>
      </c>
      <c r="G242" s="169" t="str">
        <f t="shared" si="17"/>
        <v>SI CUMPLE</v>
      </c>
      <c r="H242" s="169" t="str">
        <f t="shared" si="17"/>
        <v>SI CUMPLE</v>
      </c>
      <c r="I242" s="169" t="str">
        <f t="shared" si="17"/>
        <v>SI CUMPLE</v>
      </c>
      <c r="J242" s="169" t="str">
        <f t="shared" si="17"/>
        <v>SI CUMPLE</v>
      </c>
      <c r="K242" s="169" t="str">
        <f t="shared" si="17"/>
        <v>SI CUMPLE</v>
      </c>
      <c r="L242" s="169" t="str">
        <f t="shared" si="17"/>
        <v>SI CUMPLE</v>
      </c>
      <c r="M242" s="169" t="str">
        <f t="shared" si="17"/>
        <v>SI CUMPLE</v>
      </c>
      <c r="N242" s="169" t="str">
        <f t="shared" si="17"/>
        <v>SI CUMPLE</v>
      </c>
      <c r="O242" s="169" t="str">
        <f t="shared" si="17"/>
        <v>SI CUMPLE</v>
      </c>
      <c r="P242" s="169" t="str">
        <f t="shared" si="17"/>
        <v>SI CUMPLE</v>
      </c>
    </row>
    <row r="243" spans="1:16" x14ac:dyDescent="0.25">
      <c r="A243" s="170" t="str">
        <f t="shared" si="15"/>
        <v>Turbo</v>
      </c>
      <c r="C243" s="169" t="str">
        <f t="shared" si="16"/>
        <v>SI CUMPLE</v>
      </c>
      <c r="D243" s="169" t="str">
        <f t="shared" si="17"/>
        <v>SI CUMPLE</v>
      </c>
      <c r="E243" s="169" t="str">
        <f t="shared" si="17"/>
        <v>SI CUMPLE</v>
      </c>
      <c r="F243" s="169" t="str">
        <f t="shared" si="17"/>
        <v>SI CUMPLE</v>
      </c>
      <c r="G243" s="169" t="str">
        <f t="shared" si="17"/>
        <v>SI CUMPLE</v>
      </c>
      <c r="H243" s="169" t="str">
        <f t="shared" si="17"/>
        <v>SI CUMPLE</v>
      </c>
      <c r="I243" s="169" t="str">
        <f t="shared" si="17"/>
        <v>SI CUMPLE</v>
      </c>
      <c r="J243" s="169" t="str">
        <f t="shared" si="17"/>
        <v>SI CUMPLE</v>
      </c>
      <c r="K243" s="169" t="str">
        <f t="shared" si="17"/>
        <v>SI CUMPLE</v>
      </c>
      <c r="L243" s="169" t="str">
        <f t="shared" si="17"/>
        <v>SI CUMPLE</v>
      </c>
      <c r="M243" s="169" t="str">
        <f t="shared" si="17"/>
        <v>SI CUMPLE</v>
      </c>
      <c r="N243" s="169" t="str">
        <f t="shared" si="17"/>
        <v>SI CUMPLE</v>
      </c>
      <c r="O243" s="169" t="str">
        <f t="shared" si="17"/>
        <v>SI CUMPLE</v>
      </c>
      <c r="P243" s="169" t="str">
        <f t="shared" si="17"/>
        <v>SI CUMPLE</v>
      </c>
    </row>
    <row r="244" spans="1:16" x14ac:dyDescent="0.25">
      <c r="A244" s="170" t="str">
        <f t="shared" si="15"/>
        <v>Vigía del Fuerte</v>
      </c>
      <c r="C244" s="169" t="str">
        <f t="shared" si="16"/>
        <v>SI CUMPLE</v>
      </c>
      <c r="D244" s="169" t="str">
        <f t="shared" si="17"/>
        <v>SI CUMPLE</v>
      </c>
      <c r="E244" s="169" t="str">
        <f t="shared" si="17"/>
        <v>SI CUMPLE</v>
      </c>
      <c r="F244" s="169" t="str">
        <f t="shared" si="17"/>
        <v>SI CUMPLE</v>
      </c>
      <c r="G244" s="169" t="str">
        <f t="shared" si="17"/>
        <v>SI CUMPLE</v>
      </c>
      <c r="H244" s="169" t="str">
        <f t="shared" si="17"/>
        <v>SI CUMPLE</v>
      </c>
      <c r="I244" s="169" t="str">
        <f t="shared" si="17"/>
        <v>SI CUMPLE</v>
      </c>
      <c r="J244" s="169" t="str">
        <f t="shared" si="17"/>
        <v>SI CUMPLE</v>
      </c>
      <c r="K244" s="169" t="str">
        <f t="shared" si="17"/>
        <v>SI CUMPLE</v>
      </c>
      <c r="L244" s="169" t="str">
        <f t="shared" si="17"/>
        <v>SI CUMPLE</v>
      </c>
      <c r="M244" s="169" t="str">
        <f t="shared" si="17"/>
        <v>SI CUMPLE</v>
      </c>
      <c r="N244" s="169" t="str">
        <f t="shared" si="17"/>
        <v>SI CUMPLE</v>
      </c>
      <c r="O244" s="169" t="str">
        <f t="shared" si="17"/>
        <v>SI CUMPLE</v>
      </c>
      <c r="P244" s="169" t="str">
        <f t="shared" si="17"/>
        <v>SI CUMPLE</v>
      </c>
    </row>
    <row r="245" spans="1:16" x14ac:dyDescent="0.25">
      <c r="A245" s="170" t="str">
        <f t="shared" si="15"/>
        <v>Cáceres</v>
      </c>
      <c r="C245" s="169" t="str">
        <f t="shared" si="16"/>
        <v>SI CUMPLE</v>
      </c>
      <c r="D245" s="169" t="str">
        <f t="shared" ref="D245:P260" si="18">IF(D102&gt;D$148,"NO CUMPLE","SI CUMPLE")</f>
        <v>SI CUMPLE</v>
      </c>
      <c r="E245" s="169" t="str">
        <f t="shared" si="18"/>
        <v>SI CUMPLE</v>
      </c>
      <c r="F245" s="169" t="str">
        <f t="shared" si="18"/>
        <v>SI CUMPLE</v>
      </c>
      <c r="G245" s="169" t="str">
        <f t="shared" si="18"/>
        <v>SI CUMPLE</v>
      </c>
      <c r="H245" s="169" t="str">
        <f t="shared" si="18"/>
        <v>SI CUMPLE</v>
      </c>
      <c r="I245" s="169" t="str">
        <f t="shared" si="18"/>
        <v>SI CUMPLE</v>
      </c>
      <c r="J245" s="169" t="str">
        <f t="shared" si="18"/>
        <v>SI CUMPLE</v>
      </c>
      <c r="K245" s="169" t="str">
        <f t="shared" si="18"/>
        <v>SI CUMPLE</v>
      </c>
      <c r="L245" s="169" t="str">
        <f t="shared" si="18"/>
        <v>SI CUMPLE</v>
      </c>
      <c r="M245" s="169" t="str">
        <f t="shared" si="18"/>
        <v>SI CUMPLE</v>
      </c>
      <c r="N245" s="169" t="str">
        <f t="shared" si="18"/>
        <v>SI CUMPLE</v>
      </c>
      <c r="O245" s="169" t="str">
        <f t="shared" si="18"/>
        <v>SI CUMPLE</v>
      </c>
      <c r="P245" s="169" t="str">
        <f t="shared" si="18"/>
        <v>SI CUMPLE</v>
      </c>
    </row>
    <row r="246" spans="1:16" x14ac:dyDescent="0.25">
      <c r="A246" s="170" t="str">
        <f t="shared" si="15"/>
        <v>Caucasia</v>
      </c>
      <c r="C246" s="169" t="str">
        <f t="shared" si="16"/>
        <v>SI CUMPLE</v>
      </c>
      <c r="D246" s="169" t="str">
        <f t="shared" si="18"/>
        <v>SI CUMPLE</v>
      </c>
      <c r="E246" s="169" t="str">
        <f t="shared" si="18"/>
        <v>SI CUMPLE</v>
      </c>
      <c r="F246" s="169" t="str">
        <f t="shared" si="18"/>
        <v>SI CUMPLE</v>
      </c>
      <c r="G246" s="169" t="str">
        <f t="shared" si="18"/>
        <v>SI CUMPLE</v>
      </c>
      <c r="H246" s="169" t="str">
        <f t="shared" si="18"/>
        <v>SI CUMPLE</v>
      </c>
      <c r="I246" s="169" t="str">
        <f t="shared" si="18"/>
        <v>SI CUMPLE</v>
      </c>
      <c r="J246" s="169" t="str">
        <f t="shared" si="18"/>
        <v>SI CUMPLE</v>
      </c>
      <c r="K246" s="169" t="str">
        <f t="shared" si="18"/>
        <v>SI CUMPLE</v>
      </c>
      <c r="L246" s="169" t="str">
        <f t="shared" si="18"/>
        <v>SI CUMPLE</v>
      </c>
      <c r="M246" s="169" t="str">
        <f t="shared" si="18"/>
        <v>SI CUMPLE</v>
      </c>
      <c r="N246" s="169" t="str">
        <f t="shared" si="18"/>
        <v>SI CUMPLE</v>
      </c>
      <c r="O246" s="169" t="str">
        <f t="shared" si="18"/>
        <v>SI CUMPLE</v>
      </c>
      <c r="P246" s="169" t="str">
        <f t="shared" si="18"/>
        <v>SI CUMPLE</v>
      </c>
    </row>
    <row r="247" spans="1:16" x14ac:dyDescent="0.25">
      <c r="A247" s="170" t="str">
        <f t="shared" si="15"/>
        <v>El Bagre</v>
      </c>
      <c r="C247" s="169" t="str">
        <f t="shared" si="16"/>
        <v>SI CUMPLE</v>
      </c>
      <c r="D247" s="169" t="str">
        <f t="shared" si="18"/>
        <v>SI CUMPLE</v>
      </c>
      <c r="E247" s="169" t="str">
        <f t="shared" si="18"/>
        <v>SI CUMPLE</v>
      </c>
      <c r="F247" s="169" t="str">
        <f t="shared" si="18"/>
        <v>SI CUMPLE</v>
      </c>
      <c r="G247" s="169" t="str">
        <f t="shared" si="18"/>
        <v>SI CUMPLE</v>
      </c>
      <c r="H247" s="169" t="str">
        <f t="shared" si="18"/>
        <v>SI CUMPLE</v>
      </c>
      <c r="I247" s="169" t="str">
        <f t="shared" si="18"/>
        <v>SI CUMPLE</v>
      </c>
      <c r="J247" s="169" t="str">
        <f t="shared" si="18"/>
        <v>SI CUMPLE</v>
      </c>
      <c r="K247" s="169" t="str">
        <f t="shared" si="18"/>
        <v>SI CUMPLE</v>
      </c>
      <c r="L247" s="169" t="str">
        <f t="shared" si="18"/>
        <v>SI CUMPLE</v>
      </c>
      <c r="M247" s="169" t="str">
        <f t="shared" si="18"/>
        <v>SI CUMPLE</v>
      </c>
      <c r="N247" s="169" t="str">
        <f t="shared" si="18"/>
        <v>SI CUMPLE</v>
      </c>
      <c r="O247" s="169" t="str">
        <f t="shared" si="18"/>
        <v>SI CUMPLE</v>
      </c>
      <c r="P247" s="169" t="str">
        <f t="shared" si="18"/>
        <v>SI CUMPLE</v>
      </c>
    </row>
    <row r="248" spans="1:16" x14ac:dyDescent="0.25">
      <c r="A248" s="170" t="str">
        <f t="shared" si="15"/>
        <v>Nechí</v>
      </c>
      <c r="C248" s="169" t="str">
        <f t="shared" si="16"/>
        <v>SI CUMPLE</v>
      </c>
      <c r="D248" s="169" t="str">
        <f t="shared" si="18"/>
        <v>SI CUMPLE</v>
      </c>
      <c r="E248" s="169" t="str">
        <f t="shared" si="18"/>
        <v>SI CUMPLE</v>
      </c>
      <c r="F248" s="169" t="str">
        <f t="shared" si="18"/>
        <v>SI CUMPLE</v>
      </c>
      <c r="G248" s="169" t="str">
        <f t="shared" si="18"/>
        <v>SI CUMPLE</v>
      </c>
      <c r="H248" s="169" t="str">
        <f t="shared" si="18"/>
        <v>SI CUMPLE</v>
      </c>
      <c r="I248" s="169" t="str">
        <f t="shared" si="18"/>
        <v>SI CUMPLE</v>
      </c>
      <c r="J248" s="169" t="str">
        <f t="shared" si="18"/>
        <v>SI CUMPLE</v>
      </c>
      <c r="K248" s="169" t="str">
        <f t="shared" si="18"/>
        <v>SI CUMPLE</v>
      </c>
      <c r="L248" s="169" t="str">
        <f t="shared" si="18"/>
        <v>SI CUMPLE</v>
      </c>
      <c r="M248" s="169" t="str">
        <f t="shared" si="18"/>
        <v>SI CUMPLE</v>
      </c>
      <c r="N248" s="169" t="str">
        <f t="shared" si="18"/>
        <v>SI CUMPLE</v>
      </c>
      <c r="O248" s="169" t="str">
        <f t="shared" si="18"/>
        <v>SI CUMPLE</v>
      </c>
      <c r="P248" s="169" t="str">
        <f t="shared" si="18"/>
        <v>SI CUMPLE</v>
      </c>
    </row>
    <row r="249" spans="1:16" x14ac:dyDescent="0.25">
      <c r="A249" s="170" t="str">
        <f t="shared" si="15"/>
        <v>Tarazá</v>
      </c>
      <c r="C249" s="169" t="str">
        <f t="shared" si="16"/>
        <v>SI CUMPLE</v>
      </c>
      <c r="D249" s="169" t="str">
        <f t="shared" si="18"/>
        <v>SI CUMPLE</v>
      </c>
      <c r="E249" s="169" t="str">
        <f t="shared" si="18"/>
        <v>SI CUMPLE</v>
      </c>
      <c r="F249" s="169" t="str">
        <f t="shared" si="18"/>
        <v>SI CUMPLE</v>
      </c>
      <c r="G249" s="169" t="str">
        <f t="shared" si="18"/>
        <v>SI CUMPLE</v>
      </c>
      <c r="H249" s="169" t="str">
        <f t="shared" si="18"/>
        <v>SI CUMPLE</v>
      </c>
      <c r="I249" s="169" t="str">
        <f t="shared" si="18"/>
        <v>SI CUMPLE</v>
      </c>
      <c r="J249" s="169" t="str">
        <f t="shared" si="18"/>
        <v>SI CUMPLE</v>
      </c>
      <c r="K249" s="169" t="str">
        <f t="shared" si="18"/>
        <v>SI CUMPLE</v>
      </c>
      <c r="L249" s="169" t="str">
        <f t="shared" si="18"/>
        <v>SI CUMPLE</v>
      </c>
      <c r="M249" s="169" t="str">
        <f t="shared" si="18"/>
        <v>SI CUMPLE</v>
      </c>
      <c r="N249" s="169" t="str">
        <f t="shared" si="18"/>
        <v>SI CUMPLE</v>
      </c>
      <c r="O249" s="169" t="str">
        <f t="shared" si="18"/>
        <v>SI CUMPLE</v>
      </c>
      <c r="P249" s="169" t="str">
        <f t="shared" si="18"/>
        <v>SI CUMPLE</v>
      </c>
    </row>
    <row r="250" spans="1:16" x14ac:dyDescent="0.25">
      <c r="A250" s="170" t="str">
        <f t="shared" si="15"/>
        <v>Zaragoza</v>
      </c>
      <c r="C250" s="169" t="str">
        <f t="shared" si="16"/>
        <v>SI CUMPLE</v>
      </c>
      <c r="D250" s="169" t="str">
        <f t="shared" si="18"/>
        <v>SI CUMPLE</v>
      </c>
      <c r="E250" s="169" t="str">
        <f t="shared" si="18"/>
        <v>SI CUMPLE</v>
      </c>
      <c r="F250" s="169" t="str">
        <f t="shared" si="18"/>
        <v>SI CUMPLE</v>
      </c>
      <c r="G250" s="169" t="str">
        <f t="shared" si="18"/>
        <v>SI CUMPLE</v>
      </c>
      <c r="H250" s="169" t="str">
        <f t="shared" si="18"/>
        <v>SI CUMPLE</v>
      </c>
      <c r="I250" s="169" t="str">
        <f t="shared" si="18"/>
        <v>SI CUMPLE</v>
      </c>
      <c r="J250" s="169" t="str">
        <f t="shared" si="18"/>
        <v>SI CUMPLE</v>
      </c>
      <c r="K250" s="169" t="str">
        <f t="shared" si="18"/>
        <v>SI CUMPLE</v>
      </c>
      <c r="L250" s="169" t="str">
        <f t="shared" si="18"/>
        <v>SI CUMPLE</v>
      </c>
      <c r="M250" s="169" t="str">
        <f t="shared" si="18"/>
        <v>SI CUMPLE</v>
      </c>
      <c r="N250" s="169" t="str">
        <f t="shared" si="18"/>
        <v>SI CUMPLE</v>
      </c>
      <c r="O250" s="169" t="str">
        <f t="shared" si="18"/>
        <v>SI CUMPLE</v>
      </c>
      <c r="P250" s="169" t="str">
        <f t="shared" si="18"/>
        <v>SI CUMPLE</v>
      </c>
    </row>
    <row r="251" spans="1:16" x14ac:dyDescent="0.25">
      <c r="A251" s="170" t="str">
        <f t="shared" si="15"/>
        <v>Amagá</v>
      </c>
      <c r="C251" s="169" t="str">
        <f t="shared" si="16"/>
        <v>SI CUMPLE</v>
      </c>
      <c r="D251" s="169" t="str">
        <f t="shared" si="18"/>
        <v>SI CUMPLE</v>
      </c>
      <c r="E251" s="169" t="str">
        <f t="shared" si="18"/>
        <v>SI CUMPLE</v>
      </c>
      <c r="F251" s="169" t="str">
        <f t="shared" si="18"/>
        <v>SI CUMPLE</v>
      </c>
      <c r="G251" s="169" t="str">
        <f t="shared" si="18"/>
        <v>SI CUMPLE</v>
      </c>
      <c r="H251" s="169" t="str">
        <f t="shared" si="18"/>
        <v>SI CUMPLE</v>
      </c>
      <c r="I251" s="169" t="str">
        <f t="shared" si="18"/>
        <v>SI CUMPLE</v>
      </c>
      <c r="J251" s="169" t="str">
        <f t="shared" si="18"/>
        <v>SI CUMPLE</v>
      </c>
      <c r="K251" s="169" t="str">
        <f t="shared" si="18"/>
        <v>SI CUMPLE</v>
      </c>
      <c r="L251" s="169" t="str">
        <f t="shared" si="18"/>
        <v>SI CUMPLE</v>
      </c>
      <c r="M251" s="169" t="str">
        <f t="shared" si="18"/>
        <v>SI CUMPLE</v>
      </c>
      <c r="N251" s="169" t="str">
        <f t="shared" si="18"/>
        <v>SI CUMPLE</v>
      </c>
      <c r="O251" s="169" t="str">
        <f t="shared" si="18"/>
        <v>SI CUMPLE</v>
      </c>
      <c r="P251" s="169" t="str">
        <f t="shared" si="18"/>
        <v>SI CUMPLE</v>
      </c>
    </row>
    <row r="252" spans="1:16" x14ac:dyDescent="0.25">
      <c r="A252" s="170" t="str">
        <f t="shared" si="15"/>
        <v>Andes</v>
      </c>
      <c r="C252" s="169" t="str">
        <f t="shared" si="16"/>
        <v>SI CUMPLE</v>
      </c>
      <c r="D252" s="169" t="str">
        <f t="shared" si="18"/>
        <v>SI CUMPLE</v>
      </c>
      <c r="E252" s="169" t="str">
        <f t="shared" si="18"/>
        <v>SI CUMPLE</v>
      </c>
      <c r="F252" s="169" t="str">
        <f t="shared" si="18"/>
        <v>SI CUMPLE</v>
      </c>
      <c r="G252" s="169" t="str">
        <f t="shared" si="18"/>
        <v>SI CUMPLE</v>
      </c>
      <c r="H252" s="169" t="str">
        <f t="shared" si="18"/>
        <v>SI CUMPLE</v>
      </c>
      <c r="I252" s="169" t="str">
        <f t="shared" si="18"/>
        <v>SI CUMPLE</v>
      </c>
      <c r="J252" s="169" t="str">
        <f t="shared" si="18"/>
        <v>SI CUMPLE</v>
      </c>
      <c r="K252" s="169" t="str">
        <f t="shared" si="18"/>
        <v>SI CUMPLE</v>
      </c>
      <c r="L252" s="169" t="str">
        <f t="shared" si="18"/>
        <v>SI CUMPLE</v>
      </c>
      <c r="M252" s="169" t="str">
        <f t="shared" si="18"/>
        <v>SI CUMPLE</v>
      </c>
      <c r="N252" s="169" t="str">
        <f t="shared" si="18"/>
        <v>SI CUMPLE</v>
      </c>
      <c r="O252" s="169" t="str">
        <f t="shared" si="18"/>
        <v>SI CUMPLE</v>
      </c>
      <c r="P252" s="169" t="str">
        <f t="shared" si="18"/>
        <v>SI CUMPLE</v>
      </c>
    </row>
    <row r="253" spans="1:16" x14ac:dyDescent="0.25">
      <c r="A253" s="170" t="str">
        <f t="shared" si="15"/>
        <v>Angelópolis</v>
      </c>
      <c r="C253" s="169" t="str">
        <f t="shared" si="16"/>
        <v>SI CUMPLE</v>
      </c>
      <c r="D253" s="169" t="str">
        <f t="shared" si="18"/>
        <v>SI CUMPLE</v>
      </c>
      <c r="E253" s="169" t="str">
        <f t="shared" si="18"/>
        <v>SI CUMPLE</v>
      </c>
      <c r="F253" s="169" t="str">
        <f t="shared" si="18"/>
        <v>SI CUMPLE</v>
      </c>
      <c r="G253" s="169" t="str">
        <f t="shared" si="18"/>
        <v>SI CUMPLE</v>
      </c>
      <c r="H253" s="169" t="str">
        <f t="shared" si="18"/>
        <v>SI CUMPLE</v>
      </c>
      <c r="I253" s="169" t="str">
        <f t="shared" si="18"/>
        <v>SI CUMPLE</v>
      </c>
      <c r="J253" s="169" t="str">
        <f t="shared" si="18"/>
        <v>SI CUMPLE</v>
      </c>
      <c r="K253" s="169" t="str">
        <f t="shared" si="18"/>
        <v>SI CUMPLE</v>
      </c>
      <c r="L253" s="169" t="str">
        <f t="shared" si="18"/>
        <v>SI CUMPLE</v>
      </c>
      <c r="M253" s="169" t="str">
        <f t="shared" si="18"/>
        <v>SI CUMPLE</v>
      </c>
      <c r="N253" s="169" t="str">
        <f t="shared" si="18"/>
        <v>SI CUMPLE</v>
      </c>
      <c r="O253" s="169" t="str">
        <f t="shared" si="18"/>
        <v>SI CUMPLE</v>
      </c>
      <c r="P253" s="169" t="str">
        <f t="shared" si="18"/>
        <v>SI CUMPLE</v>
      </c>
    </row>
    <row r="254" spans="1:16" x14ac:dyDescent="0.25">
      <c r="A254" s="170" t="str">
        <f t="shared" si="15"/>
        <v>Betania</v>
      </c>
      <c r="C254" s="169" t="str">
        <f t="shared" si="16"/>
        <v>SI CUMPLE</v>
      </c>
      <c r="D254" s="169" t="str">
        <f t="shared" si="18"/>
        <v>SI CUMPLE</v>
      </c>
      <c r="E254" s="169" t="str">
        <f t="shared" si="18"/>
        <v>SI CUMPLE</v>
      </c>
      <c r="F254" s="169" t="str">
        <f t="shared" si="18"/>
        <v>SI CUMPLE</v>
      </c>
      <c r="G254" s="169" t="str">
        <f t="shared" si="18"/>
        <v>SI CUMPLE</v>
      </c>
      <c r="H254" s="169" t="str">
        <f t="shared" si="18"/>
        <v>SI CUMPLE</v>
      </c>
      <c r="I254" s="169" t="str">
        <f t="shared" si="18"/>
        <v>SI CUMPLE</v>
      </c>
      <c r="J254" s="169" t="str">
        <f t="shared" si="18"/>
        <v>SI CUMPLE</v>
      </c>
      <c r="K254" s="169" t="str">
        <f t="shared" si="18"/>
        <v>SI CUMPLE</v>
      </c>
      <c r="L254" s="169" t="str">
        <f t="shared" si="18"/>
        <v>SI CUMPLE</v>
      </c>
      <c r="M254" s="169" t="str">
        <f t="shared" si="18"/>
        <v>SI CUMPLE</v>
      </c>
      <c r="N254" s="169" t="str">
        <f t="shared" si="18"/>
        <v>SI CUMPLE</v>
      </c>
      <c r="O254" s="169" t="str">
        <f t="shared" si="18"/>
        <v>SI CUMPLE</v>
      </c>
      <c r="P254" s="169" t="str">
        <f t="shared" si="18"/>
        <v>SI CUMPLE</v>
      </c>
    </row>
    <row r="255" spans="1:16" x14ac:dyDescent="0.25">
      <c r="A255" s="170" t="str">
        <f t="shared" si="15"/>
        <v>Betulia</v>
      </c>
      <c r="C255" s="169" t="str">
        <f t="shared" si="16"/>
        <v>SI CUMPLE</v>
      </c>
      <c r="D255" s="169" t="str">
        <f t="shared" si="18"/>
        <v>SI CUMPLE</v>
      </c>
      <c r="E255" s="169" t="str">
        <f t="shared" si="18"/>
        <v>SI CUMPLE</v>
      </c>
      <c r="F255" s="169" t="str">
        <f t="shared" si="18"/>
        <v>SI CUMPLE</v>
      </c>
      <c r="G255" s="169" t="str">
        <f t="shared" si="18"/>
        <v>SI CUMPLE</v>
      </c>
      <c r="H255" s="169" t="str">
        <f t="shared" si="18"/>
        <v>SI CUMPLE</v>
      </c>
      <c r="I255" s="169" t="str">
        <f t="shared" si="18"/>
        <v>SI CUMPLE</v>
      </c>
      <c r="J255" s="169" t="str">
        <f t="shared" si="18"/>
        <v>SI CUMPLE</v>
      </c>
      <c r="K255" s="169" t="str">
        <f t="shared" si="18"/>
        <v>SI CUMPLE</v>
      </c>
      <c r="L255" s="169" t="str">
        <f t="shared" si="18"/>
        <v>SI CUMPLE</v>
      </c>
      <c r="M255" s="169" t="str">
        <f t="shared" si="18"/>
        <v>SI CUMPLE</v>
      </c>
      <c r="N255" s="169" t="str">
        <f t="shared" si="18"/>
        <v>SI CUMPLE</v>
      </c>
      <c r="O255" s="169" t="str">
        <f t="shared" si="18"/>
        <v>SI CUMPLE</v>
      </c>
      <c r="P255" s="169" t="str">
        <f t="shared" si="18"/>
        <v>SI CUMPLE</v>
      </c>
    </row>
    <row r="256" spans="1:16" x14ac:dyDescent="0.25">
      <c r="A256" s="170" t="str">
        <f t="shared" si="15"/>
        <v>Caramanta</v>
      </c>
      <c r="C256" s="169" t="str">
        <f t="shared" si="16"/>
        <v>SI CUMPLE</v>
      </c>
      <c r="D256" s="169" t="str">
        <f t="shared" si="18"/>
        <v>SI CUMPLE</v>
      </c>
      <c r="E256" s="169" t="str">
        <f t="shared" si="18"/>
        <v>SI CUMPLE</v>
      </c>
      <c r="F256" s="169" t="str">
        <f t="shared" si="18"/>
        <v>SI CUMPLE</v>
      </c>
      <c r="G256" s="169" t="str">
        <f t="shared" si="18"/>
        <v>SI CUMPLE</v>
      </c>
      <c r="H256" s="169" t="str">
        <f t="shared" si="18"/>
        <v>SI CUMPLE</v>
      </c>
      <c r="I256" s="169" t="str">
        <f t="shared" si="18"/>
        <v>SI CUMPLE</v>
      </c>
      <c r="J256" s="169" t="str">
        <f t="shared" si="18"/>
        <v>SI CUMPLE</v>
      </c>
      <c r="K256" s="169" t="str">
        <f t="shared" si="18"/>
        <v>SI CUMPLE</v>
      </c>
      <c r="L256" s="169" t="str">
        <f t="shared" si="18"/>
        <v>SI CUMPLE</v>
      </c>
      <c r="M256" s="169" t="str">
        <f t="shared" si="18"/>
        <v>SI CUMPLE</v>
      </c>
      <c r="N256" s="169" t="str">
        <f t="shared" si="18"/>
        <v>SI CUMPLE</v>
      </c>
      <c r="O256" s="169" t="str">
        <f t="shared" si="18"/>
        <v>SI CUMPLE</v>
      </c>
      <c r="P256" s="169" t="str">
        <f t="shared" si="18"/>
        <v>SI CUMPLE</v>
      </c>
    </row>
    <row r="257" spans="1:16" x14ac:dyDescent="0.25">
      <c r="A257" s="170" t="str">
        <f t="shared" si="15"/>
        <v>Ciudad Bolívar</v>
      </c>
      <c r="C257" s="169" t="str">
        <f t="shared" si="16"/>
        <v>SI CUMPLE</v>
      </c>
      <c r="D257" s="169" t="str">
        <f t="shared" si="18"/>
        <v>SI CUMPLE</v>
      </c>
      <c r="E257" s="169" t="str">
        <f t="shared" si="18"/>
        <v>SI CUMPLE</v>
      </c>
      <c r="F257" s="169" t="str">
        <f t="shared" si="18"/>
        <v>SI CUMPLE</v>
      </c>
      <c r="G257" s="169" t="str">
        <f t="shared" si="18"/>
        <v>SI CUMPLE</v>
      </c>
      <c r="H257" s="169" t="str">
        <f t="shared" si="18"/>
        <v>SI CUMPLE</v>
      </c>
      <c r="I257" s="169" t="str">
        <f t="shared" si="18"/>
        <v>SI CUMPLE</v>
      </c>
      <c r="J257" s="169" t="str">
        <f t="shared" si="18"/>
        <v>SI CUMPLE</v>
      </c>
      <c r="K257" s="169" t="str">
        <f t="shared" si="18"/>
        <v>SI CUMPLE</v>
      </c>
      <c r="L257" s="169" t="str">
        <f t="shared" si="18"/>
        <v>SI CUMPLE</v>
      </c>
      <c r="M257" s="169" t="str">
        <f t="shared" si="18"/>
        <v>SI CUMPLE</v>
      </c>
      <c r="N257" s="169" t="str">
        <f t="shared" si="18"/>
        <v>SI CUMPLE</v>
      </c>
      <c r="O257" s="169" t="str">
        <f t="shared" si="18"/>
        <v>SI CUMPLE</v>
      </c>
      <c r="P257" s="169" t="str">
        <f t="shared" si="18"/>
        <v>SI CUMPLE</v>
      </c>
    </row>
    <row r="258" spans="1:16" x14ac:dyDescent="0.25">
      <c r="A258" s="170" t="str">
        <f t="shared" si="15"/>
        <v>Concordia</v>
      </c>
      <c r="C258" s="169" t="str">
        <f t="shared" si="16"/>
        <v>SI CUMPLE</v>
      </c>
      <c r="D258" s="169" t="str">
        <f t="shared" si="18"/>
        <v>SI CUMPLE</v>
      </c>
      <c r="E258" s="169" t="str">
        <f t="shared" si="18"/>
        <v>SI CUMPLE</v>
      </c>
      <c r="F258" s="169" t="str">
        <f t="shared" si="18"/>
        <v>SI CUMPLE</v>
      </c>
      <c r="G258" s="169" t="str">
        <f t="shared" si="18"/>
        <v>SI CUMPLE</v>
      </c>
      <c r="H258" s="169" t="str">
        <f t="shared" si="18"/>
        <v>SI CUMPLE</v>
      </c>
      <c r="I258" s="169" t="str">
        <f t="shared" si="18"/>
        <v>SI CUMPLE</v>
      </c>
      <c r="J258" s="169" t="str">
        <f t="shared" si="18"/>
        <v>SI CUMPLE</v>
      </c>
      <c r="K258" s="169" t="str">
        <f t="shared" si="18"/>
        <v>SI CUMPLE</v>
      </c>
      <c r="L258" s="169" t="str">
        <f t="shared" si="18"/>
        <v>SI CUMPLE</v>
      </c>
      <c r="M258" s="169" t="str">
        <f t="shared" si="18"/>
        <v>SI CUMPLE</v>
      </c>
      <c r="N258" s="169" t="str">
        <f t="shared" si="18"/>
        <v>SI CUMPLE</v>
      </c>
      <c r="O258" s="169" t="str">
        <f t="shared" si="18"/>
        <v>SI CUMPLE</v>
      </c>
      <c r="P258" s="169" t="str">
        <f t="shared" si="18"/>
        <v>SI CUMPLE</v>
      </c>
    </row>
    <row r="259" spans="1:16" x14ac:dyDescent="0.25">
      <c r="A259" s="170" t="str">
        <f t="shared" si="15"/>
        <v>Fredonia</v>
      </c>
      <c r="C259" s="169" t="str">
        <f t="shared" si="16"/>
        <v>SI CUMPLE</v>
      </c>
      <c r="D259" s="169" t="str">
        <f t="shared" si="18"/>
        <v>SI CUMPLE</v>
      </c>
      <c r="E259" s="169" t="str">
        <f t="shared" si="18"/>
        <v>SI CUMPLE</v>
      </c>
      <c r="F259" s="169" t="str">
        <f t="shared" si="18"/>
        <v>SI CUMPLE</v>
      </c>
      <c r="G259" s="169" t="str">
        <f t="shared" si="18"/>
        <v>SI CUMPLE</v>
      </c>
      <c r="H259" s="169" t="str">
        <f t="shared" si="18"/>
        <v>SI CUMPLE</v>
      </c>
      <c r="I259" s="169" t="str">
        <f t="shared" si="18"/>
        <v>SI CUMPLE</v>
      </c>
      <c r="J259" s="169" t="str">
        <f t="shared" si="18"/>
        <v>SI CUMPLE</v>
      </c>
      <c r="K259" s="169" t="str">
        <f t="shared" si="18"/>
        <v>SI CUMPLE</v>
      </c>
      <c r="L259" s="169" t="str">
        <f t="shared" si="18"/>
        <v>SI CUMPLE</v>
      </c>
      <c r="M259" s="169" t="str">
        <f t="shared" si="18"/>
        <v>SI CUMPLE</v>
      </c>
      <c r="N259" s="169" t="str">
        <f t="shared" si="18"/>
        <v>SI CUMPLE</v>
      </c>
      <c r="O259" s="169" t="str">
        <f t="shared" si="18"/>
        <v>SI CUMPLE</v>
      </c>
      <c r="P259" s="169" t="str">
        <f t="shared" si="18"/>
        <v>SI CUMPLE</v>
      </c>
    </row>
    <row r="260" spans="1:16" x14ac:dyDescent="0.25">
      <c r="A260" s="170" t="str">
        <f t="shared" si="15"/>
        <v>Hispania</v>
      </c>
      <c r="C260" s="169" t="str">
        <f t="shared" si="16"/>
        <v>SI CUMPLE</v>
      </c>
      <c r="D260" s="169" t="str">
        <f t="shared" si="18"/>
        <v>SI CUMPLE</v>
      </c>
      <c r="E260" s="169" t="str">
        <f t="shared" si="18"/>
        <v>SI CUMPLE</v>
      </c>
      <c r="F260" s="169" t="str">
        <f t="shared" si="18"/>
        <v>SI CUMPLE</v>
      </c>
      <c r="G260" s="169" t="str">
        <f t="shared" si="18"/>
        <v>SI CUMPLE</v>
      </c>
      <c r="H260" s="169" t="str">
        <f t="shared" si="18"/>
        <v>SI CUMPLE</v>
      </c>
      <c r="I260" s="169" t="str">
        <f t="shared" si="18"/>
        <v>SI CUMPLE</v>
      </c>
      <c r="J260" s="169" t="str">
        <f t="shared" si="18"/>
        <v>SI CUMPLE</v>
      </c>
      <c r="K260" s="169" t="str">
        <f t="shared" si="18"/>
        <v>SI CUMPLE</v>
      </c>
      <c r="L260" s="169" t="str">
        <f t="shared" si="18"/>
        <v>SI CUMPLE</v>
      </c>
      <c r="M260" s="169" t="str">
        <f t="shared" si="18"/>
        <v>SI CUMPLE</v>
      </c>
      <c r="N260" s="169" t="str">
        <f t="shared" si="18"/>
        <v>SI CUMPLE</v>
      </c>
      <c r="O260" s="169" t="str">
        <f t="shared" si="18"/>
        <v>SI CUMPLE</v>
      </c>
      <c r="P260" s="169" t="str">
        <f t="shared" si="18"/>
        <v>SI CUMPLE</v>
      </c>
    </row>
    <row r="261" spans="1:16" x14ac:dyDescent="0.25">
      <c r="A261" s="170" t="str">
        <f t="shared" si="15"/>
        <v>Jardín</v>
      </c>
      <c r="C261" s="169" t="str">
        <f t="shared" si="16"/>
        <v>SI CUMPLE</v>
      </c>
      <c r="D261" s="169" t="str">
        <f t="shared" ref="D261:P273" si="19">IF(D118&gt;D$148,"NO CUMPLE","SI CUMPLE")</f>
        <v>SI CUMPLE</v>
      </c>
      <c r="E261" s="169" t="str">
        <f t="shared" si="19"/>
        <v>SI CUMPLE</v>
      </c>
      <c r="F261" s="169" t="str">
        <f t="shared" si="19"/>
        <v>SI CUMPLE</v>
      </c>
      <c r="G261" s="169" t="str">
        <f t="shared" si="19"/>
        <v>SI CUMPLE</v>
      </c>
      <c r="H261" s="169" t="str">
        <f t="shared" si="19"/>
        <v>SI CUMPLE</v>
      </c>
      <c r="I261" s="169" t="str">
        <f t="shared" si="19"/>
        <v>SI CUMPLE</v>
      </c>
      <c r="J261" s="169" t="str">
        <f t="shared" si="19"/>
        <v>SI CUMPLE</v>
      </c>
      <c r="K261" s="169" t="str">
        <f t="shared" si="19"/>
        <v>SI CUMPLE</v>
      </c>
      <c r="L261" s="169" t="str">
        <f t="shared" si="19"/>
        <v>SI CUMPLE</v>
      </c>
      <c r="M261" s="169" t="str">
        <f t="shared" si="19"/>
        <v>SI CUMPLE</v>
      </c>
      <c r="N261" s="169" t="str">
        <f t="shared" si="19"/>
        <v>SI CUMPLE</v>
      </c>
      <c r="O261" s="169" t="str">
        <f t="shared" si="19"/>
        <v>SI CUMPLE</v>
      </c>
      <c r="P261" s="169" t="str">
        <f t="shared" si="19"/>
        <v>SI CUMPLE</v>
      </c>
    </row>
    <row r="262" spans="1:16" x14ac:dyDescent="0.25">
      <c r="A262" s="170" t="str">
        <f t="shared" si="15"/>
        <v>Jericó</v>
      </c>
      <c r="C262" s="169" t="str">
        <f t="shared" si="16"/>
        <v>SI CUMPLE</v>
      </c>
      <c r="D262" s="169" t="str">
        <f t="shared" si="19"/>
        <v>SI CUMPLE</v>
      </c>
      <c r="E262" s="169" t="str">
        <f t="shared" si="19"/>
        <v>SI CUMPLE</v>
      </c>
      <c r="F262" s="169" t="str">
        <f t="shared" si="19"/>
        <v>SI CUMPLE</v>
      </c>
      <c r="G262" s="169" t="str">
        <f t="shared" si="19"/>
        <v>SI CUMPLE</v>
      </c>
      <c r="H262" s="169" t="str">
        <f t="shared" si="19"/>
        <v>SI CUMPLE</v>
      </c>
      <c r="I262" s="169" t="str">
        <f t="shared" si="19"/>
        <v>SI CUMPLE</v>
      </c>
      <c r="J262" s="169" t="str">
        <f t="shared" si="19"/>
        <v>SI CUMPLE</v>
      </c>
      <c r="K262" s="169" t="str">
        <f t="shared" si="19"/>
        <v>SI CUMPLE</v>
      </c>
      <c r="L262" s="169" t="str">
        <f t="shared" si="19"/>
        <v>SI CUMPLE</v>
      </c>
      <c r="M262" s="169" t="str">
        <f t="shared" si="19"/>
        <v>SI CUMPLE</v>
      </c>
      <c r="N262" s="169" t="str">
        <f t="shared" si="19"/>
        <v>SI CUMPLE</v>
      </c>
      <c r="O262" s="169" t="str">
        <f t="shared" si="19"/>
        <v>SI CUMPLE</v>
      </c>
      <c r="P262" s="169" t="str">
        <f t="shared" si="19"/>
        <v>SI CUMPLE</v>
      </c>
    </row>
    <row r="263" spans="1:16" x14ac:dyDescent="0.25">
      <c r="A263" s="170" t="str">
        <f t="shared" si="15"/>
        <v>La Pintada</v>
      </c>
      <c r="C263" s="169" t="str">
        <f t="shared" si="16"/>
        <v>SI CUMPLE</v>
      </c>
      <c r="D263" s="169" t="str">
        <f t="shared" si="19"/>
        <v>SI CUMPLE</v>
      </c>
      <c r="E263" s="169" t="str">
        <f t="shared" si="19"/>
        <v>SI CUMPLE</v>
      </c>
      <c r="F263" s="169" t="str">
        <f t="shared" si="19"/>
        <v>SI CUMPLE</v>
      </c>
      <c r="G263" s="169" t="str">
        <f t="shared" si="19"/>
        <v>SI CUMPLE</v>
      </c>
      <c r="H263" s="169" t="str">
        <f t="shared" si="19"/>
        <v>SI CUMPLE</v>
      </c>
      <c r="I263" s="169" t="str">
        <f t="shared" si="19"/>
        <v>SI CUMPLE</v>
      </c>
      <c r="J263" s="169" t="str">
        <f t="shared" si="19"/>
        <v>SI CUMPLE</v>
      </c>
      <c r="K263" s="169" t="str">
        <f t="shared" si="19"/>
        <v>SI CUMPLE</v>
      </c>
      <c r="L263" s="169" t="str">
        <f t="shared" si="19"/>
        <v>SI CUMPLE</v>
      </c>
      <c r="M263" s="169" t="str">
        <f t="shared" si="19"/>
        <v>SI CUMPLE</v>
      </c>
      <c r="N263" s="169" t="str">
        <f t="shared" si="19"/>
        <v>SI CUMPLE</v>
      </c>
      <c r="O263" s="169" t="str">
        <f t="shared" si="19"/>
        <v>SI CUMPLE</v>
      </c>
      <c r="P263" s="169" t="str">
        <f t="shared" si="19"/>
        <v>SI CUMPLE</v>
      </c>
    </row>
    <row r="264" spans="1:16" x14ac:dyDescent="0.25">
      <c r="A264" s="170" t="str">
        <f t="shared" si="15"/>
        <v>Montebello</v>
      </c>
      <c r="C264" s="169" t="str">
        <f t="shared" si="16"/>
        <v>SI CUMPLE</v>
      </c>
      <c r="D264" s="169" t="str">
        <f t="shared" si="19"/>
        <v>SI CUMPLE</v>
      </c>
      <c r="E264" s="169" t="str">
        <f t="shared" si="19"/>
        <v>SI CUMPLE</v>
      </c>
      <c r="F264" s="169" t="str">
        <f t="shared" si="19"/>
        <v>SI CUMPLE</v>
      </c>
      <c r="G264" s="169" t="str">
        <f t="shared" si="19"/>
        <v>SI CUMPLE</v>
      </c>
      <c r="H264" s="169" t="str">
        <f t="shared" si="19"/>
        <v>SI CUMPLE</v>
      </c>
      <c r="I264" s="169" t="str">
        <f t="shared" si="19"/>
        <v>SI CUMPLE</v>
      </c>
      <c r="J264" s="169" t="str">
        <f t="shared" si="19"/>
        <v>SI CUMPLE</v>
      </c>
      <c r="K264" s="169" t="str">
        <f t="shared" si="19"/>
        <v>SI CUMPLE</v>
      </c>
      <c r="L264" s="169" t="str">
        <f t="shared" si="19"/>
        <v>SI CUMPLE</v>
      </c>
      <c r="M264" s="169" t="str">
        <f t="shared" si="19"/>
        <v>SI CUMPLE</v>
      </c>
      <c r="N264" s="169" t="str">
        <f t="shared" si="19"/>
        <v>SI CUMPLE</v>
      </c>
      <c r="O264" s="169" t="str">
        <f t="shared" si="19"/>
        <v>SI CUMPLE</v>
      </c>
      <c r="P264" s="169" t="str">
        <f t="shared" si="19"/>
        <v>SI CUMPLE</v>
      </c>
    </row>
    <row r="265" spans="1:16" x14ac:dyDescent="0.25">
      <c r="A265" s="170" t="str">
        <f t="shared" si="15"/>
        <v>Pueblorrico</v>
      </c>
      <c r="C265" s="169" t="str">
        <f t="shared" si="16"/>
        <v>SI CUMPLE</v>
      </c>
      <c r="D265" s="169" t="str">
        <f t="shared" si="19"/>
        <v>SI CUMPLE</v>
      </c>
      <c r="E265" s="169" t="str">
        <f t="shared" si="19"/>
        <v>SI CUMPLE</v>
      </c>
      <c r="F265" s="169" t="str">
        <f t="shared" si="19"/>
        <v>SI CUMPLE</v>
      </c>
      <c r="G265" s="169" t="str">
        <f t="shared" si="19"/>
        <v>SI CUMPLE</v>
      </c>
      <c r="H265" s="169" t="str">
        <f t="shared" si="19"/>
        <v>SI CUMPLE</v>
      </c>
      <c r="I265" s="169" t="str">
        <f t="shared" si="19"/>
        <v>SI CUMPLE</v>
      </c>
      <c r="J265" s="169" t="str">
        <f t="shared" si="19"/>
        <v>SI CUMPLE</v>
      </c>
      <c r="K265" s="169" t="str">
        <f t="shared" si="19"/>
        <v>SI CUMPLE</v>
      </c>
      <c r="L265" s="169" t="str">
        <f t="shared" si="19"/>
        <v>SI CUMPLE</v>
      </c>
      <c r="M265" s="169" t="str">
        <f t="shared" si="19"/>
        <v>SI CUMPLE</v>
      </c>
      <c r="N265" s="169" t="str">
        <f t="shared" si="19"/>
        <v>SI CUMPLE</v>
      </c>
      <c r="O265" s="169" t="str">
        <f t="shared" si="19"/>
        <v>SI CUMPLE</v>
      </c>
      <c r="P265" s="169" t="str">
        <f t="shared" si="19"/>
        <v>SI CUMPLE</v>
      </c>
    </row>
    <row r="266" spans="1:16" x14ac:dyDescent="0.25">
      <c r="A266" s="170" t="str">
        <f t="shared" si="15"/>
        <v>Salgar</v>
      </c>
      <c r="C266" s="169" t="str">
        <f t="shared" si="16"/>
        <v>SI CUMPLE</v>
      </c>
      <c r="D266" s="169" t="str">
        <f t="shared" si="19"/>
        <v>SI CUMPLE</v>
      </c>
      <c r="E266" s="169" t="str">
        <f t="shared" si="19"/>
        <v>SI CUMPLE</v>
      </c>
      <c r="F266" s="169" t="str">
        <f t="shared" si="19"/>
        <v>SI CUMPLE</v>
      </c>
      <c r="G266" s="169" t="str">
        <f t="shared" si="19"/>
        <v>SI CUMPLE</v>
      </c>
      <c r="H266" s="169" t="str">
        <f t="shared" si="19"/>
        <v>SI CUMPLE</v>
      </c>
      <c r="I266" s="169" t="str">
        <f t="shared" si="19"/>
        <v>SI CUMPLE</v>
      </c>
      <c r="J266" s="169" t="str">
        <f t="shared" si="19"/>
        <v>SI CUMPLE</v>
      </c>
      <c r="K266" s="169" t="str">
        <f t="shared" si="19"/>
        <v>SI CUMPLE</v>
      </c>
      <c r="L266" s="169" t="str">
        <f t="shared" si="19"/>
        <v>SI CUMPLE</v>
      </c>
      <c r="M266" s="169" t="str">
        <f t="shared" si="19"/>
        <v>SI CUMPLE</v>
      </c>
      <c r="N266" s="169" t="str">
        <f t="shared" si="19"/>
        <v>SI CUMPLE</v>
      </c>
      <c r="O266" s="169" t="str">
        <f t="shared" si="19"/>
        <v>SI CUMPLE</v>
      </c>
      <c r="P266" s="169" t="str">
        <f t="shared" si="19"/>
        <v>SI CUMPLE</v>
      </c>
    </row>
    <row r="267" spans="1:16" x14ac:dyDescent="0.25">
      <c r="A267" s="170" t="str">
        <f t="shared" si="15"/>
        <v>Santa Bárbara</v>
      </c>
      <c r="C267" s="169" t="str">
        <f t="shared" si="16"/>
        <v>SI CUMPLE</v>
      </c>
      <c r="D267" s="169" t="str">
        <f t="shared" si="19"/>
        <v>SI CUMPLE</v>
      </c>
      <c r="E267" s="169" t="str">
        <f t="shared" si="19"/>
        <v>SI CUMPLE</v>
      </c>
      <c r="F267" s="169" t="str">
        <f t="shared" si="19"/>
        <v>SI CUMPLE</v>
      </c>
      <c r="G267" s="169" t="str">
        <f t="shared" si="19"/>
        <v>SI CUMPLE</v>
      </c>
      <c r="H267" s="169" t="str">
        <f t="shared" si="19"/>
        <v>SI CUMPLE</v>
      </c>
      <c r="I267" s="169" t="str">
        <f t="shared" si="19"/>
        <v>SI CUMPLE</v>
      </c>
      <c r="J267" s="169" t="str">
        <f t="shared" si="19"/>
        <v>SI CUMPLE</v>
      </c>
      <c r="K267" s="169" t="str">
        <f t="shared" si="19"/>
        <v>SI CUMPLE</v>
      </c>
      <c r="L267" s="169" t="str">
        <f t="shared" si="19"/>
        <v>SI CUMPLE</v>
      </c>
      <c r="M267" s="169" t="str">
        <f t="shared" si="19"/>
        <v>SI CUMPLE</v>
      </c>
      <c r="N267" s="169" t="str">
        <f t="shared" si="19"/>
        <v>SI CUMPLE</v>
      </c>
      <c r="O267" s="169" t="str">
        <f t="shared" si="19"/>
        <v>SI CUMPLE</v>
      </c>
      <c r="P267" s="169" t="str">
        <f t="shared" si="19"/>
        <v>SI CUMPLE</v>
      </c>
    </row>
    <row r="268" spans="1:16" x14ac:dyDescent="0.25">
      <c r="A268" s="170" t="str">
        <f t="shared" si="15"/>
        <v>Támesis</v>
      </c>
      <c r="C268" s="169" t="str">
        <f t="shared" si="16"/>
        <v>SI CUMPLE</v>
      </c>
      <c r="D268" s="169" t="str">
        <f t="shared" si="19"/>
        <v>SI CUMPLE</v>
      </c>
      <c r="E268" s="169" t="str">
        <f t="shared" si="19"/>
        <v>SI CUMPLE</v>
      </c>
      <c r="F268" s="169" t="str">
        <f t="shared" si="19"/>
        <v>SI CUMPLE</v>
      </c>
      <c r="G268" s="169" t="str">
        <f t="shared" si="19"/>
        <v>SI CUMPLE</v>
      </c>
      <c r="H268" s="169" t="str">
        <f t="shared" si="19"/>
        <v>SI CUMPLE</v>
      </c>
      <c r="I268" s="169" t="str">
        <f t="shared" si="19"/>
        <v>SI CUMPLE</v>
      </c>
      <c r="J268" s="169" t="str">
        <f t="shared" si="19"/>
        <v>SI CUMPLE</v>
      </c>
      <c r="K268" s="169" t="str">
        <f t="shared" si="19"/>
        <v>SI CUMPLE</v>
      </c>
      <c r="L268" s="169" t="str">
        <f t="shared" si="19"/>
        <v>SI CUMPLE</v>
      </c>
      <c r="M268" s="169" t="str">
        <f t="shared" si="19"/>
        <v>SI CUMPLE</v>
      </c>
      <c r="N268" s="169" t="str">
        <f t="shared" si="19"/>
        <v>SI CUMPLE</v>
      </c>
      <c r="O268" s="169" t="str">
        <f t="shared" si="19"/>
        <v>SI CUMPLE</v>
      </c>
      <c r="P268" s="169" t="str">
        <f t="shared" si="19"/>
        <v>SI CUMPLE</v>
      </c>
    </row>
    <row r="269" spans="1:16" x14ac:dyDescent="0.25">
      <c r="A269" s="170" t="str">
        <f t="shared" si="15"/>
        <v>Tarso</v>
      </c>
      <c r="C269" s="169" t="str">
        <f t="shared" si="16"/>
        <v>SI CUMPLE</v>
      </c>
      <c r="D269" s="169" t="str">
        <f t="shared" si="19"/>
        <v>SI CUMPLE</v>
      </c>
      <c r="E269" s="169" t="str">
        <f t="shared" si="19"/>
        <v>SI CUMPLE</v>
      </c>
      <c r="F269" s="169" t="str">
        <f t="shared" si="19"/>
        <v>SI CUMPLE</v>
      </c>
      <c r="G269" s="169" t="str">
        <f t="shared" si="19"/>
        <v>SI CUMPLE</v>
      </c>
      <c r="H269" s="169" t="str">
        <f t="shared" si="19"/>
        <v>SI CUMPLE</v>
      </c>
      <c r="I269" s="169" t="str">
        <f t="shared" si="19"/>
        <v>SI CUMPLE</v>
      </c>
      <c r="J269" s="169" t="str">
        <f t="shared" si="19"/>
        <v>SI CUMPLE</v>
      </c>
      <c r="K269" s="169" t="str">
        <f t="shared" si="19"/>
        <v>SI CUMPLE</v>
      </c>
      <c r="L269" s="169" t="str">
        <f t="shared" si="19"/>
        <v>SI CUMPLE</v>
      </c>
      <c r="M269" s="169" t="str">
        <f t="shared" si="19"/>
        <v>SI CUMPLE</v>
      </c>
      <c r="N269" s="169" t="str">
        <f t="shared" si="19"/>
        <v>SI CUMPLE</v>
      </c>
      <c r="O269" s="169" t="str">
        <f t="shared" si="19"/>
        <v>SI CUMPLE</v>
      </c>
      <c r="P269" s="169" t="str">
        <f t="shared" si="19"/>
        <v>SI CUMPLE</v>
      </c>
    </row>
    <row r="270" spans="1:16" x14ac:dyDescent="0.25">
      <c r="A270" s="170" t="str">
        <f t="shared" si="15"/>
        <v>Titiribí</v>
      </c>
      <c r="C270" s="169" t="str">
        <f t="shared" si="16"/>
        <v>SI CUMPLE</v>
      </c>
      <c r="D270" s="169" t="str">
        <f t="shared" si="19"/>
        <v>SI CUMPLE</v>
      </c>
      <c r="E270" s="169" t="str">
        <f t="shared" si="19"/>
        <v>SI CUMPLE</v>
      </c>
      <c r="F270" s="169" t="str">
        <f t="shared" si="19"/>
        <v>SI CUMPLE</v>
      </c>
      <c r="G270" s="169" t="str">
        <f t="shared" si="19"/>
        <v>SI CUMPLE</v>
      </c>
      <c r="H270" s="169" t="str">
        <f t="shared" si="19"/>
        <v>SI CUMPLE</v>
      </c>
      <c r="I270" s="169" t="str">
        <f t="shared" si="19"/>
        <v>SI CUMPLE</v>
      </c>
      <c r="J270" s="169" t="str">
        <f t="shared" si="19"/>
        <v>SI CUMPLE</v>
      </c>
      <c r="K270" s="169" t="str">
        <f t="shared" si="19"/>
        <v>SI CUMPLE</v>
      </c>
      <c r="L270" s="169" t="str">
        <f t="shared" si="19"/>
        <v>SI CUMPLE</v>
      </c>
      <c r="M270" s="169" t="str">
        <f t="shared" si="19"/>
        <v>SI CUMPLE</v>
      </c>
      <c r="N270" s="169" t="str">
        <f t="shared" si="19"/>
        <v>SI CUMPLE</v>
      </c>
      <c r="O270" s="169" t="str">
        <f t="shared" si="19"/>
        <v>SI CUMPLE</v>
      </c>
      <c r="P270" s="169" t="str">
        <f t="shared" si="19"/>
        <v>SI CUMPLE</v>
      </c>
    </row>
    <row r="271" spans="1:16" x14ac:dyDescent="0.25">
      <c r="A271" s="170" t="str">
        <f t="shared" si="15"/>
        <v>Urrao</v>
      </c>
      <c r="C271" s="169" t="str">
        <f t="shared" si="16"/>
        <v>SI CUMPLE</v>
      </c>
      <c r="D271" s="169" t="str">
        <f t="shared" si="19"/>
        <v>SI CUMPLE</v>
      </c>
      <c r="E271" s="169" t="str">
        <f t="shared" si="19"/>
        <v>SI CUMPLE</v>
      </c>
      <c r="F271" s="169" t="str">
        <f t="shared" si="19"/>
        <v>SI CUMPLE</v>
      </c>
      <c r="G271" s="169" t="str">
        <f t="shared" si="19"/>
        <v>SI CUMPLE</v>
      </c>
      <c r="H271" s="169" t="str">
        <f t="shared" si="19"/>
        <v>SI CUMPLE</v>
      </c>
      <c r="I271" s="169" t="str">
        <f t="shared" si="19"/>
        <v>SI CUMPLE</v>
      </c>
      <c r="J271" s="169" t="str">
        <f t="shared" si="19"/>
        <v>SI CUMPLE</v>
      </c>
      <c r="K271" s="169" t="str">
        <f t="shared" si="19"/>
        <v>SI CUMPLE</v>
      </c>
      <c r="L271" s="169" t="str">
        <f t="shared" si="19"/>
        <v>SI CUMPLE</v>
      </c>
      <c r="M271" s="169" t="str">
        <f t="shared" si="19"/>
        <v>SI CUMPLE</v>
      </c>
      <c r="N271" s="169" t="str">
        <f t="shared" si="19"/>
        <v>SI CUMPLE</v>
      </c>
      <c r="O271" s="169" t="str">
        <f t="shared" si="19"/>
        <v>SI CUMPLE</v>
      </c>
      <c r="P271" s="169" t="str">
        <f t="shared" si="19"/>
        <v>SI CUMPLE</v>
      </c>
    </row>
    <row r="272" spans="1:16" x14ac:dyDescent="0.25">
      <c r="A272" s="170" t="str">
        <f t="shared" si="15"/>
        <v>Valparaíso</v>
      </c>
      <c r="C272" s="169" t="str">
        <f t="shared" si="16"/>
        <v>SI CUMPLE</v>
      </c>
      <c r="D272" s="169" t="str">
        <f t="shared" si="19"/>
        <v>SI CUMPLE</v>
      </c>
      <c r="E272" s="169" t="str">
        <f t="shared" si="19"/>
        <v>SI CUMPLE</v>
      </c>
      <c r="F272" s="169" t="str">
        <f t="shared" si="19"/>
        <v>SI CUMPLE</v>
      </c>
      <c r="G272" s="169" t="str">
        <f t="shared" si="19"/>
        <v>SI CUMPLE</v>
      </c>
      <c r="H272" s="169" t="str">
        <f t="shared" si="19"/>
        <v>SI CUMPLE</v>
      </c>
      <c r="I272" s="169" t="str">
        <f t="shared" si="19"/>
        <v>SI CUMPLE</v>
      </c>
      <c r="J272" s="169" t="str">
        <f t="shared" si="19"/>
        <v>SI CUMPLE</v>
      </c>
      <c r="K272" s="169" t="str">
        <f t="shared" si="19"/>
        <v>SI CUMPLE</v>
      </c>
      <c r="L272" s="169" t="str">
        <f t="shared" si="19"/>
        <v>SI CUMPLE</v>
      </c>
      <c r="M272" s="169" t="str">
        <f t="shared" si="19"/>
        <v>SI CUMPLE</v>
      </c>
      <c r="N272" s="169" t="str">
        <f t="shared" si="19"/>
        <v>SI CUMPLE</v>
      </c>
      <c r="O272" s="169" t="str">
        <f t="shared" si="19"/>
        <v>SI CUMPLE</v>
      </c>
      <c r="P272" s="169" t="str">
        <f t="shared" si="19"/>
        <v>SI CUMPLE</v>
      </c>
    </row>
    <row r="273" spans="1:16" x14ac:dyDescent="0.25">
      <c r="A273" s="170" t="str">
        <f t="shared" si="15"/>
        <v>Venecia</v>
      </c>
      <c r="C273" s="169" t="str">
        <f t="shared" si="16"/>
        <v>SI CUMPLE</v>
      </c>
      <c r="D273" s="169" t="str">
        <f t="shared" si="19"/>
        <v>SI CUMPLE</v>
      </c>
      <c r="E273" s="169" t="str">
        <f t="shared" si="19"/>
        <v>SI CUMPLE</v>
      </c>
      <c r="F273" s="169" t="str">
        <f t="shared" si="19"/>
        <v>SI CUMPLE</v>
      </c>
      <c r="G273" s="169" t="str">
        <f t="shared" si="19"/>
        <v>SI CUMPLE</v>
      </c>
      <c r="H273" s="169" t="str">
        <f t="shared" si="19"/>
        <v>SI CUMPLE</v>
      </c>
      <c r="I273" s="169" t="str">
        <f t="shared" si="19"/>
        <v>SI CUMPLE</v>
      </c>
      <c r="J273" s="169" t="str">
        <f t="shared" si="19"/>
        <v>SI CUMPLE</v>
      </c>
      <c r="K273" s="169" t="str">
        <f t="shared" si="19"/>
        <v>SI CUMPLE</v>
      </c>
      <c r="L273" s="169" t="str">
        <f t="shared" si="19"/>
        <v>SI CUMPLE</v>
      </c>
      <c r="M273" s="169" t="str">
        <f t="shared" si="19"/>
        <v>SI CUMPLE</v>
      </c>
      <c r="N273" s="169" t="str">
        <f t="shared" si="19"/>
        <v>SI CUMPLE</v>
      </c>
      <c r="O273" s="169" t="str">
        <f t="shared" si="19"/>
        <v>SI CUMPLE</v>
      </c>
      <c r="P273" s="169" t="str">
        <f t="shared" si="19"/>
        <v>SI CUMPLE</v>
      </c>
    </row>
  </sheetData>
  <autoFilter ref="C147:P147"/>
  <mergeCells count="10">
    <mergeCell ref="A2:H2"/>
    <mergeCell ref="A3:H3"/>
    <mergeCell ref="A4:A5"/>
    <mergeCell ref="B4:B5"/>
    <mergeCell ref="C4:P4"/>
    <mergeCell ref="B139:H139"/>
    <mergeCell ref="B140:H140"/>
    <mergeCell ref="E141:H141"/>
    <mergeCell ref="E142:H142"/>
    <mergeCell ref="A143:H143"/>
  </mergeCells>
  <hyperlinks>
    <hyperlink ref="C142" r:id="rId1"/>
  </hyperlinks>
  <pageMargins left="0.25" right="0.25" top="0.75" bottom="0.75" header="0.3" footer="0.3"/>
  <pageSetup scale="28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1"/>
  <sheetViews>
    <sheetView zoomScale="70" zoomScaleNormal="70" workbookViewId="0">
      <pane xSplit="2" ySplit="6" topLeftCell="I110" activePane="bottomRight" state="frozen"/>
      <selection pane="topRight" activeCell="C1" sqref="C1"/>
      <selection pane="bottomLeft" activeCell="A7" sqref="A7"/>
      <selection pane="bottomRight" activeCell="P133" sqref="P133"/>
    </sheetView>
  </sheetViews>
  <sheetFormatPr baseColWidth="10" defaultColWidth="10.08984375" defaultRowHeight="15" customHeight="1" x14ac:dyDescent="0.25"/>
  <cols>
    <col min="1" max="1" width="21" customWidth="1"/>
    <col min="2" max="2" width="10.36328125" customWidth="1"/>
    <col min="3" max="3" width="19.36328125" customWidth="1"/>
    <col min="4" max="4" width="31" customWidth="1"/>
    <col min="5" max="5" width="24.08984375" customWidth="1"/>
    <col min="6" max="6" width="26.90625" customWidth="1"/>
    <col min="7" max="8" width="19.6328125" customWidth="1"/>
    <col min="9" max="10" width="23.81640625" customWidth="1"/>
    <col min="11" max="11" width="17.36328125" customWidth="1"/>
    <col min="12" max="12" width="18.54296875" customWidth="1"/>
    <col min="13" max="13" width="25.1796875" customWidth="1"/>
    <col min="14" max="14" width="29.90625" customWidth="1"/>
    <col min="15" max="15" width="16" customWidth="1"/>
    <col min="16" max="16" width="13" customWidth="1"/>
    <col min="17" max="17" width="13.54296875" customWidth="1"/>
    <col min="18" max="18" width="12.6328125" customWidth="1"/>
    <col min="19" max="19" width="16" customWidth="1"/>
    <col min="20" max="26" width="10.453125" customWidth="1"/>
  </cols>
  <sheetData>
    <row r="1" spans="1:26" ht="15.6" x14ac:dyDescent="0.25">
      <c r="A1" s="256" t="s">
        <v>0</v>
      </c>
      <c r="B1" s="257"/>
      <c r="C1" s="257"/>
      <c r="D1" s="257"/>
      <c r="E1" s="257"/>
      <c r="F1" s="257"/>
      <c r="G1" s="257"/>
      <c r="H1" s="2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spans="1:26" ht="15.6" x14ac:dyDescent="0.25">
      <c r="A2" s="3" t="s">
        <v>1</v>
      </c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</row>
    <row r="3" spans="1:26" ht="21" x14ac:dyDescent="0.25">
      <c r="A3" s="258" t="s">
        <v>2</v>
      </c>
      <c r="B3" s="257"/>
      <c r="C3" s="257"/>
      <c r="D3" s="257"/>
      <c r="E3" s="257"/>
      <c r="F3" s="257"/>
      <c r="G3" s="257"/>
      <c r="H3" s="2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</row>
    <row r="4" spans="1:26" ht="15.6" x14ac:dyDescent="0.25">
      <c r="A4" s="256" t="s">
        <v>3</v>
      </c>
      <c r="B4" s="257"/>
      <c r="C4" s="257"/>
      <c r="D4" s="257"/>
      <c r="E4" s="257"/>
      <c r="F4" s="257"/>
      <c r="G4" s="257"/>
      <c r="H4" s="2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259" t="s">
        <v>4</v>
      </c>
      <c r="B5" s="259" t="s">
        <v>5</v>
      </c>
      <c r="C5" s="261" t="s">
        <v>6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6"/>
      <c r="R5" s="6"/>
      <c r="S5" s="6"/>
      <c r="T5" s="2"/>
      <c r="U5" s="2"/>
      <c r="V5" s="2"/>
      <c r="W5" s="2"/>
      <c r="X5" s="2"/>
      <c r="Y5" s="2"/>
      <c r="Z5" s="2"/>
    </row>
    <row r="6" spans="1:26" ht="46.8" x14ac:dyDescent="0.25">
      <c r="A6" s="260"/>
      <c r="B6" s="260"/>
      <c r="C6" s="7" t="s">
        <v>7</v>
      </c>
      <c r="D6" s="7" t="s">
        <v>8</v>
      </c>
      <c r="E6" s="7" t="s">
        <v>9</v>
      </c>
      <c r="F6" s="7" t="s">
        <v>10</v>
      </c>
      <c r="G6" s="8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9" t="s">
        <v>21</v>
      </c>
      <c r="R6" s="7" t="s">
        <v>22</v>
      </c>
      <c r="S6" s="7" t="s">
        <v>23</v>
      </c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0" t="s">
        <v>24</v>
      </c>
      <c r="B7" s="11">
        <v>1</v>
      </c>
      <c r="C7" s="12">
        <v>1032300</v>
      </c>
      <c r="D7" s="12">
        <v>418500</v>
      </c>
      <c r="E7" s="13">
        <v>297600</v>
      </c>
      <c r="F7" s="12">
        <v>74400</v>
      </c>
      <c r="G7" s="12">
        <v>25000</v>
      </c>
      <c r="H7" s="12">
        <v>74400</v>
      </c>
      <c r="I7" s="12">
        <v>320850</v>
      </c>
      <c r="J7" s="12">
        <v>121830</v>
      </c>
      <c r="K7" s="13">
        <v>139500</v>
      </c>
      <c r="L7" s="13">
        <v>186000</v>
      </c>
      <c r="M7" s="12">
        <v>5859000</v>
      </c>
      <c r="N7" s="12">
        <v>74400</v>
      </c>
      <c r="O7" s="13">
        <v>1302000</v>
      </c>
      <c r="P7" s="13">
        <v>139500</v>
      </c>
      <c r="Q7" s="12">
        <f t="shared" ref="Q7:Q131" si="0">SUM(C7:P7)</f>
        <v>10065280</v>
      </c>
      <c r="R7" s="12">
        <f t="shared" ref="R7:R131" si="1">Q7*19%</f>
        <v>1912403.2</v>
      </c>
      <c r="S7" s="12">
        <f t="shared" ref="S7:S131" si="2">Q7+R7</f>
        <v>11977683.199999999</v>
      </c>
    </row>
    <row r="8" spans="1:26" x14ac:dyDescent="0.25">
      <c r="A8" s="10" t="s">
        <v>25</v>
      </c>
      <c r="B8" s="11">
        <v>1</v>
      </c>
      <c r="C8" s="12">
        <v>1032300</v>
      </c>
      <c r="D8" s="12">
        <v>418500</v>
      </c>
      <c r="E8" s="13">
        <v>297600</v>
      </c>
      <c r="F8" s="12">
        <v>74400</v>
      </c>
      <c r="G8" s="12">
        <v>25000</v>
      </c>
      <c r="H8" s="12">
        <v>74400</v>
      </c>
      <c r="I8" s="12">
        <v>320850</v>
      </c>
      <c r="J8" s="12">
        <v>121830</v>
      </c>
      <c r="K8" s="13">
        <v>139500</v>
      </c>
      <c r="L8" s="13">
        <v>186000</v>
      </c>
      <c r="M8" s="12">
        <v>5859000</v>
      </c>
      <c r="N8" s="12">
        <v>74400</v>
      </c>
      <c r="O8" s="13">
        <v>1302000</v>
      </c>
      <c r="P8" s="13">
        <v>139500</v>
      </c>
      <c r="Q8" s="12">
        <f t="shared" si="0"/>
        <v>10065280</v>
      </c>
      <c r="R8" s="12">
        <f t="shared" si="1"/>
        <v>1912403.2</v>
      </c>
      <c r="S8" s="12">
        <f t="shared" si="2"/>
        <v>11977683.199999999</v>
      </c>
    </row>
    <row r="9" spans="1:26" ht="15.75" customHeight="1" x14ac:dyDescent="0.25">
      <c r="A9" s="10" t="s">
        <v>26</v>
      </c>
      <c r="B9" s="11">
        <v>1</v>
      </c>
      <c r="C9" s="12">
        <v>1032300</v>
      </c>
      <c r="D9" s="12">
        <v>418500</v>
      </c>
      <c r="E9" s="13">
        <v>297600</v>
      </c>
      <c r="F9" s="12">
        <v>74400</v>
      </c>
      <c r="G9" s="12">
        <v>25000</v>
      </c>
      <c r="H9" s="12">
        <v>74400</v>
      </c>
      <c r="I9" s="12">
        <v>320850</v>
      </c>
      <c r="J9" s="12">
        <v>121830</v>
      </c>
      <c r="K9" s="13">
        <v>139500</v>
      </c>
      <c r="L9" s="13">
        <v>186000</v>
      </c>
      <c r="M9" s="12">
        <v>5859000</v>
      </c>
      <c r="N9" s="12">
        <v>74400</v>
      </c>
      <c r="O9" s="13">
        <v>1302000</v>
      </c>
      <c r="P9" s="13">
        <v>139500</v>
      </c>
      <c r="Q9" s="12">
        <f t="shared" si="0"/>
        <v>10065280</v>
      </c>
      <c r="R9" s="12">
        <f t="shared" si="1"/>
        <v>1912403.2</v>
      </c>
      <c r="S9" s="12">
        <f t="shared" si="2"/>
        <v>11977683.199999999</v>
      </c>
    </row>
    <row r="10" spans="1:26" x14ac:dyDescent="0.25">
      <c r="A10" s="10" t="s">
        <v>27</v>
      </c>
      <c r="B10" s="11">
        <v>1</v>
      </c>
      <c r="C10" s="12">
        <v>1032300</v>
      </c>
      <c r="D10" s="12">
        <v>418500</v>
      </c>
      <c r="E10" s="13">
        <v>297600</v>
      </c>
      <c r="F10" s="12">
        <v>74400</v>
      </c>
      <c r="G10" s="12">
        <v>25000</v>
      </c>
      <c r="H10" s="12">
        <v>74400</v>
      </c>
      <c r="I10" s="12">
        <v>320850</v>
      </c>
      <c r="J10" s="12">
        <v>121830</v>
      </c>
      <c r="K10" s="13">
        <v>139500</v>
      </c>
      <c r="L10" s="13">
        <v>186000</v>
      </c>
      <c r="M10" s="12">
        <v>5859000</v>
      </c>
      <c r="N10" s="12">
        <v>74400</v>
      </c>
      <c r="O10" s="13">
        <v>1302000</v>
      </c>
      <c r="P10" s="13">
        <v>139500</v>
      </c>
      <c r="Q10" s="12">
        <f t="shared" si="0"/>
        <v>10065280</v>
      </c>
      <c r="R10" s="12">
        <f t="shared" si="1"/>
        <v>1912403.2</v>
      </c>
      <c r="S10" s="12">
        <f t="shared" si="2"/>
        <v>11977683.199999999</v>
      </c>
    </row>
    <row r="11" spans="1:26" ht="15.75" customHeight="1" x14ac:dyDescent="0.25">
      <c r="A11" s="10" t="s">
        <v>28</v>
      </c>
      <c r="B11" s="11">
        <v>1</v>
      </c>
      <c r="C11" s="12">
        <v>1116000</v>
      </c>
      <c r="D11" s="12">
        <v>418500</v>
      </c>
      <c r="E11" s="13">
        <v>297600</v>
      </c>
      <c r="F11" s="12">
        <v>74400</v>
      </c>
      <c r="G11" s="12">
        <v>25000</v>
      </c>
      <c r="H11" s="12">
        <v>74400</v>
      </c>
      <c r="I11" s="12">
        <v>320850</v>
      </c>
      <c r="J11" s="12">
        <v>121830</v>
      </c>
      <c r="K11" s="13">
        <v>139500</v>
      </c>
      <c r="L11" s="13">
        <v>186000</v>
      </c>
      <c r="M11" s="12">
        <v>5859000</v>
      </c>
      <c r="N11" s="12">
        <v>74400</v>
      </c>
      <c r="O11" s="13">
        <v>1302000</v>
      </c>
      <c r="P11" s="13">
        <v>139500</v>
      </c>
      <c r="Q11" s="12">
        <f t="shared" si="0"/>
        <v>10148980</v>
      </c>
      <c r="R11" s="12">
        <f t="shared" si="1"/>
        <v>1928306.2</v>
      </c>
      <c r="S11" s="12">
        <f t="shared" si="2"/>
        <v>12077286.199999999</v>
      </c>
    </row>
    <row r="12" spans="1:26" x14ac:dyDescent="0.25">
      <c r="A12" s="10" t="s">
        <v>29</v>
      </c>
      <c r="B12" s="11">
        <v>1</v>
      </c>
      <c r="C12" s="12">
        <v>1032300</v>
      </c>
      <c r="D12" s="12">
        <v>418500</v>
      </c>
      <c r="E12" s="13">
        <v>297600</v>
      </c>
      <c r="F12" s="12">
        <v>74400</v>
      </c>
      <c r="G12" s="12">
        <v>25000</v>
      </c>
      <c r="H12" s="12">
        <v>74400</v>
      </c>
      <c r="I12" s="12">
        <v>320850</v>
      </c>
      <c r="J12" s="12">
        <v>121830</v>
      </c>
      <c r="K12" s="13">
        <v>139500</v>
      </c>
      <c r="L12" s="13">
        <v>186000</v>
      </c>
      <c r="M12" s="12">
        <v>5859000</v>
      </c>
      <c r="N12" s="12">
        <v>74400</v>
      </c>
      <c r="O12" s="13">
        <v>1302000</v>
      </c>
      <c r="P12" s="13">
        <v>139500</v>
      </c>
      <c r="Q12" s="12">
        <f t="shared" si="0"/>
        <v>10065280</v>
      </c>
      <c r="R12" s="12">
        <f t="shared" si="1"/>
        <v>1912403.2</v>
      </c>
      <c r="S12" s="12">
        <f t="shared" si="2"/>
        <v>11977683.199999999</v>
      </c>
    </row>
    <row r="13" spans="1:26" ht="15.75" customHeight="1" x14ac:dyDescent="0.25">
      <c r="A13" s="10" t="s">
        <v>30</v>
      </c>
      <c r="B13" s="11">
        <v>1</v>
      </c>
      <c r="C13" s="12">
        <v>1116000</v>
      </c>
      <c r="D13" s="12">
        <v>418500</v>
      </c>
      <c r="E13" s="13">
        <v>297600</v>
      </c>
      <c r="F13" s="12">
        <v>74400</v>
      </c>
      <c r="G13" s="12">
        <v>25000</v>
      </c>
      <c r="H13" s="12">
        <v>74400</v>
      </c>
      <c r="I13" s="12">
        <v>320850</v>
      </c>
      <c r="J13" s="12">
        <v>121830</v>
      </c>
      <c r="K13" s="13">
        <v>139500</v>
      </c>
      <c r="L13" s="13">
        <v>186000</v>
      </c>
      <c r="M13" s="12">
        <v>5859000</v>
      </c>
      <c r="N13" s="12">
        <v>74400</v>
      </c>
      <c r="O13" s="13">
        <v>1302000</v>
      </c>
      <c r="P13" s="13">
        <v>139500</v>
      </c>
      <c r="Q13" s="12">
        <f t="shared" si="0"/>
        <v>10148980</v>
      </c>
      <c r="R13" s="12">
        <f t="shared" si="1"/>
        <v>1928306.2</v>
      </c>
      <c r="S13" s="12">
        <f t="shared" si="2"/>
        <v>12077286.199999999</v>
      </c>
    </row>
    <row r="14" spans="1:26" ht="15.75" customHeight="1" x14ac:dyDescent="0.25">
      <c r="A14" s="10" t="s">
        <v>31</v>
      </c>
      <c r="B14" s="11">
        <v>1</v>
      </c>
      <c r="C14" s="12">
        <v>1032300</v>
      </c>
      <c r="D14" s="12">
        <v>418500</v>
      </c>
      <c r="E14" s="13">
        <v>297600</v>
      </c>
      <c r="F14" s="12">
        <v>74400</v>
      </c>
      <c r="G14" s="12">
        <v>25000</v>
      </c>
      <c r="H14" s="12">
        <v>74400</v>
      </c>
      <c r="I14" s="12">
        <v>320850</v>
      </c>
      <c r="J14" s="12">
        <v>121830</v>
      </c>
      <c r="K14" s="13">
        <v>139500</v>
      </c>
      <c r="L14" s="13">
        <v>186000</v>
      </c>
      <c r="M14" s="12">
        <v>5859000</v>
      </c>
      <c r="N14" s="12">
        <v>74400</v>
      </c>
      <c r="O14" s="13">
        <v>1302000</v>
      </c>
      <c r="P14" s="13">
        <v>139500</v>
      </c>
      <c r="Q14" s="12">
        <f t="shared" si="0"/>
        <v>10065280</v>
      </c>
      <c r="R14" s="12">
        <f t="shared" si="1"/>
        <v>1912403.2</v>
      </c>
      <c r="S14" s="12">
        <f t="shared" si="2"/>
        <v>11977683.199999999</v>
      </c>
    </row>
    <row r="15" spans="1:26" ht="15.75" customHeight="1" x14ac:dyDescent="0.25">
      <c r="A15" s="10" t="s">
        <v>32</v>
      </c>
      <c r="B15" s="11">
        <v>1</v>
      </c>
      <c r="C15" s="12">
        <v>1032300</v>
      </c>
      <c r="D15" s="12">
        <v>418500</v>
      </c>
      <c r="E15" s="13">
        <v>297600</v>
      </c>
      <c r="F15" s="12">
        <v>74400</v>
      </c>
      <c r="G15" s="12">
        <v>25000</v>
      </c>
      <c r="H15" s="12">
        <v>74400</v>
      </c>
      <c r="I15" s="12">
        <v>320850</v>
      </c>
      <c r="J15" s="12">
        <v>121830</v>
      </c>
      <c r="K15" s="13">
        <v>139500</v>
      </c>
      <c r="L15" s="13">
        <v>186000</v>
      </c>
      <c r="M15" s="12">
        <v>5859000</v>
      </c>
      <c r="N15" s="12">
        <v>74400</v>
      </c>
      <c r="O15" s="13">
        <v>1302000</v>
      </c>
      <c r="P15" s="13">
        <v>139500</v>
      </c>
      <c r="Q15" s="12">
        <f t="shared" si="0"/>
        <v>10065280</v>
      </c>
      <c r="R15" s="12">
        <f t="shared" si="1"/>
        <v>1912403.2</v>
      </c>
      <c r="S15" s="12">
        <f t="shared" si="2"/>
        <v>11977683.199999999</v>
      </c>
    </row>
    <row r="16" spans="1:26" x14ac:dyDescent="0.25">
      <c r="A16" s="10" t="s">
        <v>33</v>
      </c>
      <c r="B16" s="11">
        <v>1</v>
      </c>
      <c r="C16" s="12">
        <v>1032300</v>
      </c>
      <c r="D16" s="12">
        <v>418500</v>
      </c>
      <c r="E16" s="13">
        <v>297600</v>
      </c>
      <c r="F16" s="12">
        <v>74400</v>
      </c>
      <c r="G16" s="12">
        <v>25000</v>
      </c>
      <c r="H16" s="12">
        <v>74400</v>
      </c>
      <c r="I16" s="12">
        <v>320850</v>
      </c>
      <c r="J16" s="12">
        <v>121830</v>
      </c>
      <c r="K16" s="13">
        <v>139500</v>
      </c>
      <c r="L16" s="13">
        <v>186000</v>
      </c>
      <c r="M16" s="12">
        <v>5859000</v>
      </c>
      <c r="N16" s="12">
        <v>74400</v>
      </c>
      <c r="O16" s="13">
        <v>1302000</v>
      </c>
      <c r="P16" s="13">
        <v>139500</v>
      </c>
      <c r="Q16" s="12">
        <f t="shared" si="0"/>
        <v>10065280</v>
      </c>
      <c r="R16" s="12">
        <f t="shared" si="1"/>
        <v>1912403.2</v>
      </c>
      <c r="S16" s="12">
        <f t="shared" si="2"/>
        <v>11977683.199999999</v>
      </c>
    </row>
    <row r="17" spans="1:19" ht="15.75" customHeight="1" x14ac:dyDescent="0.25">
      <c r="A17" s="10" t="s">
        <v>34</v>
      </c>
      <c r="B17" s="11">
        <v>1</v>
      </c>
      <c r="C17" s="12">
        <v>1032300</v>
      </c>
      <c r="D17" s="12">
        <v>418500</v>
      </c>
      <c r="E17" s="13">
        <v>297600</v>
      </c>
      <c r="F17" s="12">
        <v>74400</v>
      </c>
      <c r="G17" s="12">
        <v>25000</v>
      </c>
      <c r="H17" s="12">
        <v>74400</v>
      </c>
      <c r="I17" s="12">
        <v>320850</v>
      </c>
      <c r="J17" s="12">
        <v>121830</v>
      </c>
      <c r="K17" s="13">
        <v>139500</v>
      </c>
      <c r="L17" s="13">
        <v>186000</v>
      </c>
      <c r="M17" s="12">
        <v>5859000</v>
      </c>
      <c r="N17" s="12">
        <v>74400</v>
      </c>
      <c r="O17" s="13">
        <v>1302000</v>
      </c>
      <c r="P17" s="13">
        <v>139500</v>
      </c>
      <c r="Q17" s="12">
        <f t="shared" si="0"/>
        <v>10065280</v>
      </c>
      <c r="R17" s="12">
        <f t="shared" si="1"/>
        <v>1912403.2</v>
      </c>
      <c r="S17" s="12">
        <f t="shared" si="2"/>
        <v>11977683.199999999</v>
      </c>
    </row>
    <row r="18" spans="1:19" ht="15.75" customHeight="1" x14ac:dyDescent="0.25">
      <c r="A18" s="10" t="s">
        <v>35</v>
      </c>
      <c r="B18" s="11">
        <v>1</v>
      </c>
      <c r="C18" s="12">
        <v>1116000</v>
      </c>
      <c r="D18" s="12">
        <v>418500</v>
      </c>
      <c r="E18" s="13">
        <v>297600</v>
      </c>
      <c r="F18" s="12">
        <v>74400</v>
      </c>
      <c r="G18" s="12">
        <v>25000</v>
      </c>
      <c r="H18" s="12">
        <v>74400</v>
      </c>
      <c r="I18" s="12">
        <v>320850</v>
      </c>
      <c r="J18" s="12">
        <v>121830</v>
      </c>
      <c r="K18" s="13">
        <v>139500</v>
      </c>
      <c r="L18" s="13">
        <v>186000</v>
      </c>
      <c r="M18" s="12">
        <v>5859000</v>
      </c>
      <c r="N18" s="12">
        <v>74400</v>
      </c>
      <c r="O18" s="13">
        <v>1302000</v>
      </c>
      <c r="P18" s="13">
        <v>139500</v>
      </c>
      <c r="Q18" s="12">
        <f t="shared" si="0"/>
        <v>10148980</v>
      </c>
      <c r="R18" s="12">
        <f t="shared" si="1"/>
        <v>1928306.2</v>
      </c>
      <c r="S18" s="12">
        <f t="shared" si="2"/>
        <v>12077286.199999999</v>
      </c>
    </row>
    <row r="19" spans="1:19" ht="15.75" customHeight="1" x14ac:dyDescent="0.25">
      <c r="A19" s="10" t="s">
        <v>36</v>
      </c>
      <c r="B19" s="11">
        <v>1</v>
      </c>
      <c r="C19" s="12">
        <v>1116000</v>
      </c>
      <c r="D19" s="12">
        <v>418500</v>
      </c>
      <c r="E19" s="13">
        <v>297600</v>
      </c>
      <c r="F19" s="12">
        <v>74400</v>
      </c>
      <c r="G19" s="12">
        <v>25000</v>
      </c>
      <c r="H19" s="12">
        <v>74400</v>
      </c>
      <c r="I19" s="12">
        <v>320850</v>
      </c>
      <c r="J19" s="12">
        <v>121830</v>
      </c>
      <c r="K19" s="13">
        <v>139500</v>
      </c>
      <c r="L19" s="13">
        <v>186000</v>
      </c>
      <c r="M19" s="12">
        <v>5859000</v>
      </c>
      <c r="N19" s="12">
        <v>74400</v>
      </c>
      <c r="O19" s="13">
        <v>1302000</v>
      </c>
      <c r="P19" s="13">
        <v>139500</v>
      </c>
      <c r="Q19" s="12">
        <f t="shared" si="0"/>
        <v>10148980</v>
      </c>
      <c r="R19" s="12">
        <f t="shared" si="1"/>
        <v>1928306.2</v>
      </c>
      <c r="S19" s="12">
        <f t="shared" si="2"/>
        <v>12077286.199999999</v>
      </c>
    </row>
    <row r="20" spans="1:19" ht="15.75" customHeight="1" x14ac:dyDescent="0.25">
      <c r="A20" s="10" t="s">
        <v>37</v>
      </c>
      <c r="B20" s="11">
        <v>1</v>
      </c>
      <c r="C20" s="12">
        <v>1116000</v>
      </c>
      <c r="D20" s="12">
        <v>418500</v>
      </c>
      <c r="E20" s="13">
        <v>297600</v>
      </c>
      <c r="F20" s="12">
        <v>74400</v>
      </c>
      <c r="G20" s="12">
        <v>25000</v>
      </c>
      <c r="H20" s="12">
        <v>74400</v>
      </c>
      <c r="I20" s="12">
        <v>320850</v>
      </c>
      <c r="J20" s="12">
        <v>121830</v>
      </c>
      <c r="K20" s="13">
        <v>139500</v>
      </c>
      <c r="L20" s="13">
        <v>186000</v>
      </c>
      <c r="M20" s="12">
        <v>5859000</v>
      </c>
      <c r="N20" s="12">
        <v>74400</v>
      </c>
      <c r="O20" s="13">
        <v>1302000</v>
      </c>
      <c r="P20" s="13">
        <v>139500</v>
      </c>
      <c r="Q20" s="12">
        <f t="shared" si="0"/>
        <v>10148980</v>
      </c>
      <c r="R20" s="12">
        <f t="shared" si="1"/>
        <v>1928306.2</v>
      </c>
      <c r="S20" s="12">
        <f t="shared" si="2"/>
        <v>12077286.199999999</v>
      </c>
    </row>
    <row r="21" spans="1:19" ht="15.75" customHeight="1" x14ac:dyDescent="0.25">
      <c r="A21" s="10" t="s">
        <v>38</v>
      </c>
      <c r="B21" s="11">
        <v>1</v>
      </c>
      <c r="C21" s="12">
        <v>1032300</v>
      </c>
      <c r="D21" s="12">
        <v>418500</v>
      </c>
      <c r="E21" s="13">
        <v>297600</v>
      </c>
      <c r="F21" s="12">
        <v>74400</v>
      </c>
      <c r="G21" s="12">
        <v>25000</v>
      </c>
      <c r="H21" s="12">
        <v>74400</v>
      </c>
      <c r="I21" s="12">
        <v>320850</v>
      </c>
      <c r="J21" s="12">
        <v>121830</v>
      </c>
      <c r="K21" s="13">
        <v>139500</v>
      </c>
      <c r="L21" s="13">
        <v>186000</v>
      </c>
      <c r="M21" s="12">
        <v>5859000</v>
      </c>
      <c r="N21" s="12">
        <v>74400</v>
      </c>
      <c r="O21" s="13">
        <v>1302000</v>
      </c>
      <c r="P21" s="13">
        <v>139500</v>
      </c>
      <c r="Q21" s="12">
        <f t="shared" si="0"/>
        <v>10065280</v>
      </c>
      <c r="R21" s="12">
        <f t="shared" si="1"/>
        <v>1912403.2</v>
      </c>
      <c r="S21" s="12">
        <f t="shared" si="2"/>
        <v>11977683.199999999</v>
      </c>
    </row>
    <row r="22" spans="1:19" ht="15.75" customHeight="1" x14ac:dyDescent="0.25">
      <c r="A22" s="10" t="s">
        <v>39</v>
      </c>
      <c r="B22" s="11">
        <v>1</v>
      </c>
      <c r="C22" s="12">
        <v>1116000</v>
      </c>
      <c r="D22" s="12">
        <v>418500</v>
      </c>
      <c r="E22" s="13">
        <v>297600</v>
      </c>
      <c r="F22" s="12">
        <v>74400</v>
      </c>
      <c r="G22" s="12">
        <v>25000</v>
      </c>
      <c r="H22" s="12">
        <v>74400</v>
      </c>
      <c r="I22" s="12">
        <v>320850</v>
      </c>
      <c r="J22" s="12">
        <v>121830</v>
      </c>
      <c r="K22" s="13">
        <v>139500</v>
      </c>
      <c r="L22" s="13">
        <v>186000</v>
      </c>
      <c r="M22" s="12">
        <v>5859000</v>
      </c>
      <c r="N22" s="12">
        <v>74400</v>
      </c>
      <c r="O22" s="13">
        <v>1302000</v>
      </c>
      <c r="P22" s="13">
        <v>139500</v>
      </c>
      <c r="Q22" s="12">
        <f t="shared" si="0"/>
        <v>10148980</v>
      </c>
      <c r="R22" s="12">
        <f t="shared" si="1"/>
        <v>1928306.2</v>
      </c>
      <c r="S22" s="12">
        <f t="shared" si="2"/>
        <v>12077286.199999999</v>
      </c>
    </row>
    <row r="23" spans="1:19" ht="15.75" customHeight="1" x14ac:dyDescent="0.25">
      <c r="A23" s="10" t="s">
        <v>40</v>
      </c>
      <c r="B23" s="11">
        <v>1</v>
      </c>
      <c r="C23" s="12">
        <v>1032300</v>
      </c>
      <c r="D23" s="12">
        <v>418500</v>
      </c>
      <c r="E23" s="13">
        <v>297600</v>
      </c>
      <c r="F23" s="12">
        <v>74400</v>
      </c>
      <c r="G23" s="12">
        <v>25000</v>
      </c>
      <c r="H23" s="12">
        <v>74400</v>
      </c>
      <c r="I23" s="12">
        <v>320850</v>
      </c>
      <c r="J23" s="12">
        <v>121830</v>
      </c>
      <c r="K23" s="13">
        <v>139500</v>
      </c>
      <c r="L23" s="13">
        <v>186000</v>
      </c>
      <c r="M23" s="12">
        <v>5859000</v>
      </c>
      <c r="N23" s="12">
        <v>74400</v>
      </c>
      <c r="O23" s="13">
        <v>1302000</v>
      </c>
      <c r="P23" s="13">
        <v>139500</v>
      </c>
      <c r="Q23" s="12">
        <f t="shared" si="0"/>
        <v>10065280</v>
      </c>
      <c r="R23" s="12">
        <f t="shared" si="1"/>
        <v>1912403.2</v>
      </c>
      <c r="S23" s="12">
        <f t="shared" si="2"/>
        <v>11977683.199999999</v>
      </c>
    </row>
    <row r="24" spans="1:19" ht="15.75" customHeight="1" x14ac:dyDescent="0.25">
      <c r="A24" s="10" t="s">
        <v>41</v>
      </c>
      <c r="B24" s="11">
        <v>1</v>
      </c>
      <c r="C24" s="12">
        <v>1116000</v>
      </c>
      <c r="D24" s="12">
        <v>418500</v>
      </c>
      <c r="E24" s="13">
        <v>297600</v>
      </c>
      <c r="F24" s="12">
        <v>74400</v>
      </c>
      <c r="G24" s="12">
        <v>25000</v>
      </c>
      <c r="H24" s="12">
        <v>74400</v>
      </c>
      <c r="I24" s="12">
        <v>320850</v>
      </c>
      <c r="J24" s="12">
        <v>121830</v>
      </c>
      <c r="K24" s="13">
        <v>139500</v>
      </c>
      <c r="L24" s="13">
        <v>186000</v>
      </c>
      <c r="M24" s="12">
        <v>5859000</v>
      </c>
      <c r="N24" s="12">
        <v>74400</v>
      </c>
      <c r="O24" s="13">
        <v>1302000</v>
      </c>
      <c r="P24" s="13">
        <v>139500</v>
      </c>
      <c r="Q24" s="12">
        <f t="shared" si="0"/>
        <v>10148980</v>
      </c>
      <c r="R24" s="12">
        <f t="shared" si="1"/>
        <v>1928306.2</v>
      </c>
      <c r="S24" s="12">
        <f t="shared" si="2"/>
        <v>12077286.199999999</v>
      </c>
    </row>
    <row r="25" spans="1:19" ht="15.75" customHeight="1" x14ac:dyDescent="0.25">
      <c r="A25" s="10" t="s">
        <v>42</v>
      </c>
      <c r="B25" s="11">
        <v>1</v>
      </c>
      <c r="C25" s="12">
        <v>1032300</v>
      </c>
      <c r="D25" s="12">
        <v>418500</v>
      </c>
      <c r="E25" s="13">
        <v>297600</v>
      </c>
      <c r="F25" s="12">
        <v>74400</v>
      </c>
      <c r="G25" s="12">
        <v>25000</v>
      </c>
      <c r="H25" s="12">
        <v>74400</v>
      </c>
      <c r="I25" s="12">
        <v>320850</v>
      </c>
      <c r="J25" s="12">
        <v>121830</v>
      </c>
      <c r="K25" s="13">
        <v>139500</v>
      </c>
      <c r="L25" s="13">
        <v>186000</v>
      </c>
      <c r="M25" s="12">
        <v>5859000</v>
      </c>
      <c r="N25" s="12">
        <v>74400</v>
      </c>
      <c r="O25" s="13">
        <v>1302000</v>
      </c>
      <c r="P25" s="13">
        <v>139500</v>
      </c>
      <c r="Q25" s="12">
        <f t="shared" si="0"/>
        <v>10065280</v>
      </c>
      <c r="R25" s="12">
        <f t="shared" si="1"/>
        <v>1912403.2</v>
      </c>
      <c r="S25" s="12">
        <f t="shared" si="2"/>
        <v>11977683.199999999</v>
      </c>
    </row>
    <row r="26" spans="1:19" ht="15.75" customHeight="1" x14ac:dyDescent="0.25">
      <c r="A26" s="10" t="s">
        <v>43</v>
      </c>
      <c r="B26" s="11">
        <v>1</v>
      </c>
      <c r="C26" s="12">
        <v>1116000</v>
      </c>
      <c r="D26" s="12">
        <v>418500</v>
      </c>
      <c r="E26" s="13">
        <v>297600</v>
      </c>
      <c r="F26" s="12">
        <v>74400</v>
      </c>
      <c r="G26" s="12">
        <v>25000</v>
      </c>
      <c r="H26" s="12">
        <v>74400</v>
      </c>
      <c r="I26" s="12">
        <v>320850</v>
      </c>
      <c r="J26" s="12">
        <v>121830</v>
      </c>
      <c r="K26" s="13">
        <v>139500</v>
      </c>
      <c r="L26" s="13">
        <v>186000</v>
      </c>
      <c r="M26" s="12">
        <v>5859000</v>
      </c>
      <c r="N26" s="12">
        <v>74400</v>
      </c>
      <c r="O26" s="13">
        <v>1302000</v>
      </c>
      <c r="P26" s="13">
        <v>139500</v>
      </c>
      <c r="Q26" s="12">
        <f t="shared" si="0"/>
        <v>10148980</v>
      </c>
      <c r="R26" s="12">
        <f t="shared" si="1"/>
        <v>1928306.2</v>
      </c>
      <c r="S26" s="12">
        <f t="shared" si="2"/>
        <v>12077286.199999999</v>
      </c>
    </row>
    <row r="27" spans="1:19" ht="15.75" customHeight="1" x14ac:dyDescent="0.25">
      <c r="A27" s="10" t="s">
        <v>44</v>
      </c>
      <c r="B27" s="11">
        <v>1</v>
      </c>
      <c r="C27" s="12">
        <v>1032300</v>
      </c>
      <c r="D27" s="12">
        <v>418500</v>
      </c>
      <c r="E27" s="13">
        <v>297600</v>
      </c>
      <c r="F27" s="12">
        <v>74400</v>
      </c>
      <c r="G27" s="12">
        <v>25000</v>
      </c>
      <c r="H27" s="12">
        <v>74400</v>
      </c>
      <c r="I27" s="12">
        <v>320850</v>
      </c>
      <c r="J27" s="12">
        <v>121830</v>
      </c>
      <c r="K27" s="13">
        <v>139500</v>
      </c>
      <c r="L27" s="13">
        <v>186000</v>
      </c>
      <c r="M27" s="12">
        <v>5859000</v>
      </c>
      <c r="N27" s="12">
        <v>74400</v>
      </c>
      <c r="O27" s="13">
        <v>1302000</v>
      </c>
      <c r="P27" s="13">
        <v>139500</v>
      </c>
      <c r="Q27" s="12">
        <f t="shared" si="0"/>
        <v>10065280</v>
      </c>
      <c r="R27" s="12">
        <f t="shared" si="1"/>
        <v>1912403.2</v>
      </c>
      <c r="S27" s="12">
        <f t="shared" si="2"/>
        <v>11977683.199999999</v>
      </c>
    </row>
    <row r="28" spans="1:19" ht="15.75" customHeight="1" x14ac:dyDescent="0.25">
      <c r="A28" s="10" t="s">
        <v>45</v>
      </c>
      <c r="B28" s="11">
        <v>1</v>
      </c>
      <c r="C28" s="12">
        <v>1032300</v>
      </c>
      <c r="D28" s="12">
        <v>418500</v>
      </c>
      <c r="E28" s="13">
        <v>297600</v>
      </c>
      <c r="F28" s="12">
        <v>74400</v>
      </c>
      <c r="G28" s="12">
        <v>25000</v>
      </c>
      <c r="H28" s="12">
        <v>74400</v>
      </c>
      <c r="I28" s="12">
        <v>320850</v>
      </c>
      <c r="J28" s="12">
        <v>121830</v>
      </c>
      <c r="K28" s="13">
        <v>139500</v>
      </c>
      <c r="L28" s="13">
        <v>186000</v>
      </c>
      <c r="M28" s="12">
        <v>5859000</v>
      </c>
      <c r="N28" s="12">
        <v>74400</v>
      </c>
      <c r="O28" s="13">
        <v>1302000</v>
      </c>
      <c r="P28" s="13">
        <v>139500</v>
      </c>
      <c r="Q28" s="12">
        <f t="shared" si="0"/>
        <v>10065280</v>
      </c>
      <c r="R28" s="12">
        <f t="shared" si="1"/>
        <v>1912403.2</v>
      </c>
      <c r="S28" s="12">
        <f t="shared" si="2"/>
        <v>11977683.199999999</v>
      </c>
    </row>
    <row r="29" spans="1:19" ht="15.75" customHeight="1" x14ac:dyDescent="0.25">
      <c r="A29" s="10" t="s">
        <v>46</v>
      </c>
      <c r="B29" s="11">
        <v>1</v>
      </c>
      <c r="C29" s="12">
        <v>1032300</v>
      </c>
      <c r="D29" s="12">
        <v>418500</v>
      </c>
      <c r="E29" s="13">
        <v>297600</v>
      </c>
      <c r="F29" s="12">
        <v>74400</v>
      </c>
      <c r="G29" s="12">
        <v>25000</v>
      </c>
      <c r="H29" s="12">
        <v>74400</v>
      </c>
      <c r="I29" s="12">
        <v>320850</v>
      </c>
      <c r="J29" s="12">
        <v>121830</v>
      </c>
      <c r="K29" s="13">
        <v>139500</v>
      </c>
      <c r="L29" s="13">
        <v>186000</v>
      </c>
      <c r="M29" s="12">
        <v>5859000</v>
      </c>
      <c r="N29" s="12">
        <v>74400</v>
      </c>
      <c r="O29" s="13">
        <v>1302000</v>
      </c>
      <c r="P29" s="13">
        <v>139500</v>
      </c>
      <c r="Q29" s="12">
        <f t="shared" si="0"/>
        <v>10065280</v>
      </c>
      <c r="R29" s="12">
        <f t="shared" si="1"/>
        <v>1912403.2</v>
      </c>
      <c r="S29" s="12">
        <f t="shared" si="2"/>
        <v>11977683.199999999</v>
      </c>
    </row>
    <row r="30" spans="1:19" ht="15.75" customHeight="1" x14ac:dyDescent="0.25">
      <c r="A30" s="10" t="s">
        <v>47</v>
      </c>
      <c r="B30" s="11">
        <v>1</v>
      </c>
      <c r="C30" s="12">
        <v>1116000</v>
      </c>
      <c r="D30" s="12">
        <v>418500</v>
      </c>
      <c r="E30" s="13">
        <v>297600</v>
      </c>
      <c r="F30" s="12">
        <v>74400</v>
      </c>
      <c r="G30" s="12">
        <v>25000</v>
      </c>
      <c r="H30" s="12">
        <v>74400</v>
      </c>
      <c r="I30" s="12">
        <v>320850</v>
      </c>
      <c r="J30" s="12">
        <v>121830</v>
      </c>
      <c r="K30" s="13">
        <v>139500</v>
      </c>
      <c r="L30" s="13">
        <v>186000</v>
      </c>
      <c r="M30" s="12">
        <v>5859000</v>
      </c>
      <c r="N30" s="12">
        <v>74400</v>
      </c>
      <c r="O30" s="13">
        <v>1302000</v>
      </c>
      <c r="P30" s="13">
        <v>139500</v>
      </c>
      <c r="Q30" s="12">
        <f t="shared" si="0"/>
        <v>10148980</v>
      </c>
      <c r="R30" s="12">
        <f t="shared" si="1"/>
        <v>1928306.2</v>
      </c>
      <c r="S30" s="12">
        <f t="shared" si="2"/>
        <v>12077286.199999999</v>
      </c>
    </row>
    <row r="31" spans="1:19" ht="15.75" customHeight="1" x14ac:dyDescent="0.25">
      <c r="A31" s="14" t="s">
        <v>48</v>
      </c>
      <c r="B31" s="11">
        <v>1</v>
      </c>
      <c r="C31" s="12">
        <v>1032300</v>
      </c>
      <c r="D31" s="12">
        <v>418500</v>
      </c>
      <c r="E31" s="13">
        <v>297600</v>
      </c>
      <c r="F31" s="12">
        <v>74400</v>
      </c>
      <c r="G31" s="12">
        <v>25000</v>
      </c>
      <c r="H31" s="12">
        <v>74400</v>
      </c>
      <c r="I31" s="12">
        <v>320850</v>
      </c>
      <c r="J31" s="12">
        <v>121830</v>
      </c>
      <c r="K31" s="13">
        <v>139500</v>
      </c>
      <c r="L31" s="13">
        <v>186000</v>
      </c>
      <c r="M31" s="12">
        <v>5859000</v>
      </c>
      <c r="N31" s="12">
        <v>74400</v>
      </c>
      <c r="O31" s="13">
        <v>1302000</v>
      </c>
      <c r="P31" s="13">
        <v>139500</v>
      </c>
      <c r="Q31" s="12">
        <f t="shared" si="0"/>
        <v>10065280</v>
      </c>
      <c r="R31" s="12">
        <f t="shared" si="1"/>
        <v>1912403.2</v>
      </c>
      <c r="S31" s="12">
        <f t="shared" si="2"/>
        <v>11977683.199999999</v>
      </c>
    </row>
    <row r="32" spans="1:19" ht="15.75" customHeight="1" x14ac:dyDescent="0.25">
      <c r="A32" s="14" t="s">
        <v>49</v>
      </c>
      <c r="B32" s="11">
        <v>1</v>
      </c>
      <c r="C32" s="12">
        <v>1032300</v>
      </c>
      <c r="D32" s="12">
        <v>418500</v>
      </c>
      <c r="E32" s="13">
        <v>297600</v>
      </c>
      <c r="F32" s="12">
        <v>74400</v>
      </c>
      <c r="G32" s="12">
        <v>25000</v>
      </c>
      <c r="H32" s="12">
        <v>74400</v>
      </c>
      <c r="I32" s="12">
        <v>320850</v>
      </c>
      <c r="J32" s="12">
        <v>121830</v>
      </c>
      <c r="K32" s="13">
        <v>139500</v>
      </c>
      <c r="L32" s="13">
        <v>186000</v>
      </c>
      <c r="M32" s="12">
        <v>5859000</v>
      </c>
      <c r="N32" s="12">
        <v>74400</v>
      </c>
      <c r="O32" s="13">
        <v>1302000</v>
      </c>
      <c r="P32" s="13">
        <v>139500</v>
      </c>
      <c r="Q32" s="12">
        <f t="shared" si="0"/>
        <v>10065280</v>
      </c>
      <c r="R32" s="12">
        <f t="shared" si="1"/>
        <v>1912403.2</v>
      </c>
      <c r="S32" s="12">
        <f t="shared" si="2"/>
        <v>11977683.199999999</v>
      </c>
    </row>
    <row r="33" spans="1:19" ht="15.75" customHeight="1" x14ac:dyDescent="0.25">
      <c r="A33" s="14" t="s">
        <v>50</v>
      </c>
      <c r="B33" s="11">
        <v>1</v>
      </c>
      <c r="C33" s="12">
        <v>1032300</v>
      </c>
      <c r="D33" s="12">
        <v>418500</v>
      </c>
      <c r="E33" s="13">
        <v>297600</v>
      </c>
      <c r="F33" s="12">
        <v>74400</v>
      </c>
      <c r="G33" s="12">
        <v>25000</v>
      </c>
      <c r="H33" s="12">
        <v>74400</v>
      </c>
      <c r="I33" s="12">
        <v>320850</v>
      </c>
      <c r="J33" s="12">
        <v>121830</v>
      </c>
      <c r="K33" s="13">
        <v>139500</v>
      </c>
      <c r="L33" s="13">
        <v>186000</v>
      </c>
      <c r="M33" s="12">
        <v>5859000</v>
      </c>
      <c r="N33" s="12">
        <v>74400</v>
      </c>
      <c r="O33" s="13">
        <v>1302000</v>
      </c>
      <c r="P33" s="13">
        <v>139500</v>
      </c>
      <c r="Q33" s="12">
        <f t="shared" si="0"/>
        <v>10065280</v>
      </c>
      <c r="R33" s="12">
        <f t="shared" si="1"/>
        <v>1912403.2</v>
      </c>
      <c r="S33" s="12">
        <f t="shared" si="2"/>
        <v>11977683.199999999</v>
      </c>
    </row>
    <row r="34" spans="1:19" ht="15.75" customHeight="1" x14ac:dyDescent="0.25">
      <c r="A34" s="14" t="s">
        <v>51</v>
      </c>
      <c r="B34" s="11">
        <v>1</v>
      </c>
      <c r="C34" s="12">
        <v>1032300</v>
      </c>
      <c r="D34" s="12">
        <v>418500</v>
      </c>
      <c r="E34" s="13">
        <v>297600</v>
      </c>
      <c r="F34" s="12">
        <v>74400</v>
      </c>
      <c r="G34" s="12">
        <v>25000</v>
      </c>
      <c r="H34" s="12">
        <v>74400</v>
      </c>
      <c r="I34" s="12">
        <v>320850</v>
      </c>
      <c r="J34" s="12">
        <v>121830</v>
      </c>
      <c r="K34" s="13">
        <v>139500</v>
      </c>
      <c r="L34" s="13">
        <v>186000</v>
      </c>
      <c r="M34" s="12">
        <v>5859000</v>
      </c>
      <c r="N34" s="12">
        <v>74400</v>
      </c>
      <c r="O34" s="13">
        <v>1302000</v>
      </c>
      <c r="P34" s="13">
        <v>139500</v>
      </c>
      <c r="Q34" s="12">
        <f t="shared" si="0"/>
        <v>10065280</v>
      </c>
      <c r="R34" s="12">
        <f t="shared" si="1"/>
        <v>1912403.2</v>
      </c>
      <c r="S34" s="12">
        <f t="shared" si="2"/>
        <v>11977683.199999999</v>
      </c>
    </row>
    <row r="35" spans="1:19" ht="15.75" customHeight="1" x14ac:dyDescent="0.25">
      <c r="A35" s="14" t="s">
        <v>52</v>
      </c>
      <c r="B35" s="11">
        <v>1</v>
      </c>
      <c r="C35" s="12">
        <v>1116000</v>
      </c>
      <c r="D35" s="12">
        <v>418500</v>
      </c>
      <c r="E35" s="13">
        <v>297600</v>
      </c>
      <c r="F35" s="12">
        <v>74400</v>
      </c>
      <c r="G35" s="12">
        <v>25000</v>
      </c>
      <c r="H35" s="12">
        <v>74400</v>
      </c>
      <c r="I35" s="12">
        <v>320850</v>
      </c>
      <c r="J35" s="12">
        <v>121830</v>
      </c>
      <c r="K35" s="13">
        <v>139500</v>
      </c>
      <c r="L35" s="13">
        <v>186000</v>
      </c>
      <c r="M35" s="12">
        <v>5859000</v>
      </c>
      <c r="N35" s="12">
        <v>74400</v>
      </c>
      <c r="O35" s="13">
        <v>1302000</v>
      </c>
      <c r="P35" s="13">
        <v>139500</v>
      </c>
      <c r="Q35" s="12">
        <f t="shared" si="0"/>
        <v>10148980</v>
      </c>
      <c r="R35" s="12">
        <f t="shared" si="1"/>
        <v>1928306.2</v>
      </c>
      <c r="S35" s="12">
        <f t="shared" si="2"/>
        <v>12077286.199999999</v>
      </c>
    </row>
    <row r="36" spans="1:19" ht="15.75" customHeight="1" x14ac:dyDescent="0.25">
      <c r="A36" s="14" t="s">
        <v>53</v>
      </c>
      <c r="B36" s="11">
        <v>1</v>
      </c>
      <c r="C36" s="12">
        <v>1032300</v>
      </c>
      <c r="D36" s="12">
        <v>418500</v>
      </c>
      <c r="E36" s="13">
        <v>297600</v>
      </c>
      <c r="F36" s="12">
        <v>74400</v>
      </c>
      <c r="G36" s="12">
        <v>25000</v>
      </c>
      <c r="H36" s="12">
        <v>74400</v>
      </c>
      <c r="I36" s="12">
        <v>320850</v>
      </c>
      <c r="J36" s="12">
        <v>121830</v>
      </c>
      <c r="K36" s="13">
        <v>139500</v>
      </c>
      <c r="L36" s="13">
        <v>186000</v>
      </c>
      <c r="M36" s="12">
        <v>5859000</v>
      </c>
      <c r="N36" s="12">
        <v>74400</v>
      </c>
      <c r="O36" s="13">
        <v>1302000</v>
      </c>
      <c r="P36" s="13">
        <v>139500</v>
      </c>
      <c r="Q36" s="12">
        <f t="shared" si="0"/>
        <v>10065280</v>
      </c>
      <c r="R36" s="12">
        <f t="shared" si="1"/>
        <v>1912403.2</v>
      </c>
      <c r="S36" s="12">
        <f t="shared" si="2"/>
        <v>11977683.199999999</v>
      </c>
    </row>
    <row r="37" spans="1:19" ht="15.75" customHeight="1" x14ac:dyDescent="0.25">
      <c r="A37" s="14" t="s">
        <v>54</v>
      </c>
      <c r="B37" s="11">
        <v>1</v>
      </c>
      <c r="C37" s="12">
        <v>1032300</v>
      </c>
      <c r="D37" s="12">
        <v>418500</v>
      </c>
      <c r="E37" s="13">
        <v>297600</v>
      </c>
      <c r="F37" s="12">
        <v>74400</v>
      </c>
      <c r="G37" s="12">
        <v>25000</v>
      </c>
      <c r="H37" s="12">
        <v>74400</v>
      </c>
      <c r="I37" s="12">
        <v>320850</v>
      </c>
      <c r="J37" s="12">
        <v>121830</v>
      </c>
      <c r="K37" s="13">
        <v>139500</v>
      </c>
      <c r="L37" s="13">
        <v>186000</v>
      </c>
      <c r="M37" s="12">
        <v>5859000</v>
      </c>
      <c r="N37" s="12">
        <v>74400</v>
      </c>
      <c r="O37" s="13">
        <v>1302000</v>
      </c>
      <c r="P37" s="13">
        <v>139500</v>
      </c>
      <c r="Q37" s="12">
        <f t="shared" si="0"/>
        <v>10065280</v>
      </c>
      <c r="R37" s="12">
        <f t="shared" si="1"/>
        <v>1912403.2</v>
      </c>
      <c r="S37" s="12">
        <f t="shared" si="2"/>
        <v>11977683.199999999</v>
      </c>
    </row>
    <row r="38" spans="1:19" ht="15.75" customHeight="1" x14ac:dyDescent="0.25">
      <c r="A38" s="14" t="s">
        <v>55</v>
      </c>
      <c r="B38" s="11">
        <v>1</v>
      </c>
      <c r="C38" s="12">
        <v>1032300</v>
      </c>
      <c r="D38" s="12">
        <v>418500</v>
      </c>
      <c r="E38" s="13">
        <v>297600</v>
      </c>
      <c r="F38" s="12">
        <v>74400</v>
      </c>
      <c r="G38" s="12">
        <v>25000</v>
      </c>
      <c r="H38" s="12">
        <v>74400</v>
      </c>
      <c r="I38" s="12">
        <v>320850</v>
      </c>
      <c r="J38" s="12">
        <v>121830</v>
      </c>
      <c r="K38" s="13">
        <v>139500</v>
      </c>
      <c r="L38" s="13">
        <v>186000</v>
      </c>
      <c r="M38" s="12">
        <v>5859000</v>
      </c>
      <c r="N38" s="12">
        <v>74400</v>
      </c>
      <c r="O38" s="13">
        <v>1302000</v>
      </c>
      <c r="P38" s="13">
        <v>139500</v>
      </c>
      <c r="Q38" s="12">
        <f t="shared" si="0"/>
        <v>10065280</v>
      </c>
      <c r="R38" s="12">
        <f t="shared" si="1"/>
        <v>1912403.2</v>
      </c>
      <c r="S38" s="12">
        <f t="shared" si="2"/>
        <v>11977683.199999999</v>
      </c>
    </row>
    <row r="39" spans="1:19" ht="15.75" customHeight="1" x14ac:dyDescent="0.25">
      <c r="A39" s="14" t="s">
        <v>56</v>
      </c>
      <c r="B39" s="11">
        <v>1</v>
      </c>
      <c r="C39" s="12">
        <v>1116000</v>
      </c>
      <c r="D39" s="12">
        <v>418500</v>
      </c>
      <c r="E39" s="13">
        <v>297600</v>
      </c>
      <c r="F39" s="12">
        <v>74400</v>
      </c>
      <c r="G39" s="12">
        <v>25000</v>
      </c>
      <c r="H39" s="12">
        <v>74400</v>
      </c>
      <c r="I39" s="12">
        <v>320850</v>
      </c>
      <c r="J39" s="12">
        <v>121830</v>
      </c>
      <c r="K39" s="13">
        <v>139500</v>
      </c>
      <c r="L39" s="13">
        <v>186000</v>
      </c>
      <c r="M39" s="12">
        <v>5859000</v>
      </c>
      <c r="N39" s="12">
        <v>74400</v>
      </c>
      <c r="O39" s="13">
        <v>1302000</v>
      </c>
      <c r="P39" s="13">
        <v>139500</v>
      </c>
      <c r="Q39" s="12">
        <f t="shared" si="0"/>
        <v>10148980</v>
      </c>
      <c r="R39" s="12">
        <f t="shared" si="1"/>
        <v>1928306.2</v>
      </c>
      <c r="S39" s="12">
        <f t="shared" si="2"/>
        <v>12077286.199999999</v>
      </c>
    </row>
    <row r="40" spans="1:19" ht="15.75" customHeight="1" x14ac:dyDescent="0.25">
      <c r="A40" s="14" t="s">
        <v>57</v>
      </c>
      <c r="B40" s="11">
        <v>1</v>
      </c>
      <c r="C40" s="12">
        <v>1032300</v>
      </c>
      <c r="D40" s="12">
        <v>418500</v>
      </c>
      <c r="E40" s="13">
        <v>297600</v>
      </c>
      <c r="F40" s="12">
        <v>74400</v>
      </c>
      <c r="G40" s="12">
        <v>25000</v>
      </c>
      <c r="H40" s="12">
        <v>74400</v>
      </c>
      <c r="I40" s="12">
        <v>320850</v>
      </c>
      <c r="J40" s="12">
        <v>121830</v>
      </c>
      <c r="K40" s="13">
        <v>139500</v>
      </c>
      <c r="L40" s="13">
        <v>186000</v>
      </c>
      <c r="M40" s="12">
        <v>5859000</v>
      </c>
      <c r="N40" s="12">
        <v>74400</v>
      </c>
      <c r="O40" s="13">
        <v>1302000</v>
      </c>
      <c r="P40" s="13">
        <v>139500</v>
      </c>
      <c r="Q40" s="12">
        <f t="shared" si="0"/>
        <v>10065280</v>
      </c>
      <c r="R40" s="12">
        <f t="shared" si="1"/>
        <v>1912403.2</v>
      </c>
      <c r="S40" s="12">
        <f t="shared" si="2"/>
        <v>11977683.199999999</v>
      </c>
    </row>
    <row r="41" spans="1:19" ht="15.75" customHeight="1" x14ac:dyDescent="0.25">
      <c r="A41" s="14" t="s">
        <v>58</v>
      </c>
      <c r="B41" s="11">
        <v>1</v>
      </c>
      <c r="C41" s="12">
        <v>1116000</v>
      </c>
      <c r="D41" s="12">
        <v>418500</v>
      </c>
      <c r="E41" s="13">
        <v>297600</v>
      </c>
      <c r="F41" s="12">
        <v>74400</v>
      </c>
      <c r="G41" s="12">
        <v>25000</v>
      </c>
      <c r="H41" s="12">
        <v>74400</v>
      </c>
      <c r="I41" s="12">
        <v>320850</v>
      </c>
      <c r="J41" s="12">
        <v>121830</v>
      </c>
      <c r="K41" s="13">
        <v>139500</v>
      </c>
      <c r="L41" s="13">
        <v>186000</v>
      </c>
      <c r="M41" s="12">
        <v>5859000</v>
      </c>
      <c r="N41" s="12">
        <v>74400</v>
      </c>
      <c r="O41" s="13">
        <v>1302000</v>
      </c>
      <c r="P41" s="13">
        <v>139500</v>
      </c>
      <c r="Q41" s="12">
        <f t="shared" si="0"/>
        <v>10148980</v>
      </c>
      <c r="R41" s="12">
        <f t="shared" si="1"/>
        <v>1928306.2</v>
      </c>
      <c r="S41" s="12">
        <f t="shared" si="2"/>
        <v>12077286.199999999</v>
      </c>
    </row>
    <row r="42" spans="1:19" ht="15.75" customHeight="1" x14ac:dyDescent="0.25">
      <c r="A42" s="14" t="s">
        <v>59</v>
      </c>
      <c r="B42" s="11">
        <v>1</v>
      </c>
      <c r="C42" s="12">
        <v>1032300</v>
      </c>
      <c r="D42" s="12">
        <v>418500</v>
      </c>
      <c r="E42" s="13">
        <v>297600</v>
      </c>
      <c r="F42" s="12">
        <v>74400</v>
      </c>
      <c r="G42" s="12">
        <v>25000</v>
      </c>
      <c r="H42" s="12">
        <v>74400</v>
      </c>
      <c r="I42" s="12">
        <v>320850</v>
      </c>
      <c r="J42" s="12">
        <v>121830</v>
      </c>
      <c r="K42" s="13">
        <v>139500</v>
      </c>
      <c r="L42" s="13">
        <v>186000</v>
      </c>
      <c r="M42" s="12">
        <v>5859000</v>
      </c>
      <c r="N42" s="12">
        <v>74400</v>
      </c>
      <c r="O42" s="13">
        <v>1302000</v>
      </c>
      <c r="P42" s="13">
        <v>139500</v>
      </c>
      <c r="Q42" s="12">
        <f t="shared" si="0"/>
        <v>10065280</v>
      </c>
      <c r="R42" s="12">
        <f t="shared" si="1"/>
        <v>1912403.2</v>
      </c>
      <c r="S42" s="12">
        <f t="shared" si="2"/>
        <v>11977683.199999999</v>
      </c>
    </row>
    <row r="43" spans="1:19" ht="15.75" customHeight="1" x14ac:dyDescent="0.25">
      <c r="A43" s="10" t="s">
        <v>60</v>
      </c>
      <c r="B43" s="11">
        <v>1</v>
      </c>
      <c r="C43" s="12">
        <v>1116000</v>
      </c>
      <c r="D43" s="12">
        <v>418500</v>
      </c>
      <c r="E43" s="13">
        <v>297600</v>
      </c>
      <c r="F43" s="12">
        <v>74400</v>
      </c>
      <c r="G43" s="12">
        <v>25000</v>
      </c>
      <c r="H43" s="12">
        <v>74400</v>
      </c>
      <c r="I43" s="12">
        <v>320850</v>
      </c>
      <c r="J43" s="12">
        <v>121830</v>
      </c>
      <c r="K43" s="13">
        <v>139500</v>
      </c>
      <c r="L43" s="13">
        <v>186000</v>
      </c>
      <c r="M43" s="12">
        <v>5859000</v>
      </c>
      <c r="N43" s="12">
        <v>74400</v>
      </c>
      <c r="O43" s="13">
        <v>1302000</v>
      </c>
      <c r="P43" s="13">
        <v>139500</v>
      </c>
      <c r="Q43" s="12">
        <f t="shared" si="0"/>
        <v>10148980</v>
      </c>
      <c r="R43" s="12">
        <f t="shared" si="1"/>
        <v>1928306.2</v>
      </c>
      <c r="S43" s="12">
        <f t="shared" si="2"/>
        <v>12077286.199999999</v>
      </c>
    </row>
    <row r="44" spans="1:19" ht="15.75" customHeight="1" x14ac:dyDescent="0.25">
      <c r="A44" s="10" t="s">
        <v>61</v>
      </c>
      <c r="B44" s="11">
        <v>1</v>
      </c>
      <c r="C44" s="12">
        <v>1032300</v>
      </c>
      <c r="D44" s="12">
        <v>418500</v>
      </c>
      <c r="E44" s="13">
        <v>297600</v>
      </c>
      <c r="F44" s="12">
        <v>74400</v>
      </c>
      <c r="G44" s="12">
        <v>25000</v>
      </c>
      <c r="H44" s="12">
        <v>74400</v>
      </c>
      <c r="I44" s="12">
        <v>320850</v>
      </c>
      <c r="J44" s="12">
        <v>121830</v>
      </c>
      <c r="K44" s="13">
        <v>139500</v>
      </c>
      <c r="L44" s="13">
        <v>186000</v>
      </c>
      <c r="M44" s="12">
        <v>5859000</v>
      </c>
      <c r="N44" s="12">
        <v>74400</v>
      </c>
      <c r="O44" s="13">
        <v>1302000</v>
      </c>
      <c r="P44" s="13">
        <v>139500</v>
      </c>
      <c r="Q44" s="12">
        <f t="shared" si="0"/>
        <v>10065280</v>
      </c>
      <c r="R44" s="12">
        <f t="shared" si="1"/>
        <v>1912403.2</v>
      </c>
      <c r="S44" s="12">
        <f t="shared" si="2"/>
        <v>11977683.199999999</v>
      </c>
    </row>
    <row r="45" spans="1:19" ht="15.75" customHeight="1" x14ac:dyDescent="0.25">
      <c r="A45" s="10" t="s">
        <v>62</v>
      </c>
      <c r="B45" s="11">
        <v>1</v>
      </c>
      <c r="C45" s="12">
        <v>1116000</v>
      </c>
      <c r="D45" s="12">
        <v>418500</v>
      </c>
      <c r="E45" s="13">
        <v>297600</v>
      </c>
      <c r="F45" s="12">
        <v>74400</v>
      </c>
      <c r="G45" s="12">
        <v>25000</v>
      </c>
      <c r="H45" s="12">
        <v>74400</v>
      </c>
      <c r="I45" s="12">
        <v>320850</v>
      </c>
      <c r="J45" s="12">
        <v>121830</v>
      </c>
      <c r="K45" s="13">
        <v>139500</v>
      </c>
      <c r="L45" s="13">
        <v>186000</v>
      </c>
      <c r="M45" s="12">
        <v>5859000</v>
      </c>
      <c r="N45" s="12">
        <v>74400</v>
      </c>
      <c r="O45" s="13">
        <v>1302000</v>
      </c>
      <c r="P45" s="13">
        <v>139500</v>
      </c>
      <c r="Q45" s="12">
        <f t="shared" si="0"/>
        <v>10148980</v>
      </c>
      <c r="R45" s="12">
        <f t="shared" si="1"/>
        <v>1928306.2</v>
      </c>
      <c r="S45" s="12">
        <f t="shared" si="2"/>
        <v>12077286.199999999</v>
      </c>
    </row>
    <row r="46" spans="1:19" ht="15.75" customHeight="1" x14ac:dyDescent="0.25">
      <c r="A46" s="10" t="s">
        <v>63</v>
      </c>
      <c r="B46" s="11">
        <v>1</v>
      </c>
      <c r="C46" s="12">
        <v>1032300</v>
      </c>
      <c r="D46" s="12">
        <v>418500</v>
      </c>
      <c r="E46" s="13">
        <v>297600</v>
      </c>
      <c r="F46" s="12">
        <v>74400</v>
      </c>
      <c r="G46" s="12">
        <v>25000</v>
      </c>
      <c r="H46" s="12">
        <v>74400</v>
      </c>
      <c r="I46" s="12">
        <v>320850</v>
      </c>
      <c r="J46" s="12">
        <v>121830</v>
      </c>
      <c r="K46" s="13">
        <v>139500</v>
      </c>
      <c r="L46" s="13">
        <v>186000</v>
      </c>
      <c r="M46" s="12">
        <v>5859000</v>
      </c>
      <c r="N46" s="12">
        <v>74400</v>
      </c>
      <c r="O46" s="13">
        <v>1302000</v>
      </c>
      <c r="P46" s="13">
        <v>139500</v>
      </c>
      <c r="Q46" s="12">
        <f t="shared" si="0"/>
        <v>10065280</v>
      </c>
      <c r="R46" s="12">
        <f t="shared" si="1"/>
        <v>1912403.2</v>
      </c>
      <c r="S46" s="12">
        <f t="shared" si="2"/>
        <v>11977683.199999999</v>
      </c>
    </row>
    <row r="47" spans="1:19" ht="15.75" customHeight="1" x14ac:dyDescent="0.25">
      <c r="A47" s="10" t="s">
        <v>64</v>
      </c>
      <c r="B47" s="11">
        <v>1</v>
      </c>
      <c r="C47" s="12">
        <v>1032300</v>
      </c>
      <c r="D47" s="12">
        <v>418500</v>
      </c>
      <c r="E47" s="13">
        <v>297600</v>
      </c>
      <c r="F47" s="12">
        <v>74400</v>
      </c>
      <c r="G47" s="12">
        <v>25000</v>
      </c>
      <c r="H47" s="12">
        <v>74400</v>
      </c>
      <c r="I47" s="12">
        <v>320850</v>
      </c>
      <c r="J47" s="12">
        <v>121830</v>
      </c>
      <c r="K47" s="13">
        <v>139500</v>
      </c>
      <c r="L47" s="13">
        <v>186000</v>
      </c>
      <c r="M47" s="12">
        <v>5859000</v>
      </c>
      <c r="N47" s="12">
        <v>74400</v>
      </c>
      <c r="O47" s="13">
        <v>1302000</v>
      </c>
      <c r="P47" s="13">
        <v>139500</v>
      </c>
      <c r="Q47" s="12">
        <f t="shared" si="0"/>
        <v>10065280</v>
      </c>
      <c r="R47" s="12">
        <f t="shared" si="1"/>
        <v>1912403.2</v>
      </c>
      <c r="S47" s="12">
        <f t="shared" si="2"/>
        <v>11977683.199999999</v>
      </c>
    </row>
    <row r="48" spans="1:19" ht="15.75" customHeight="1" x14ac:dyDescent="0.25">
      <c r="A48" s="10" t="s">
        <v>65</v>
      </c>
      <c r="B48" s="11">
        <v>1</v>
      </c>
      <c r="C48" s="12">
        <v>1032300</v>
      </c>
      <c r="D48" s="12">
        <v>418500</v>
      </c>
      <c r="E48" s="13">
        <v>297600</v>
      </c>
      <c r="F48" s="12">
        <v>74400</v>
      </c>
      <c r="G48" s="12">
        <v>25000</v>
      </c>
      <c r="H48" s="12">
        <v>74400</v>
      </c>
      <c r="I48" s="12">
        <v>320850</v>
      </c>
      <c r="J48" s="12">
        <v>121830</v>
      </c>
      <c r="K48" s="13">
        <v>139500</v>
      </c>
      <c r="L48" s="13">
        <v>186000</v>
      </c>
      <c r="M48" s="12">
        <v>5859000</v>
      </c>
      <c r="N48" s="12">
        <v>74400</v>
      </c>
      <c r="O48" s="13">
        <v>1302000</v>
      </c>
      <c r="P48" s="13">
        <v>139500</v>
      </c>
      <c r="Q48" s="12">
        <f t="shared" si="0"/>
        <v>10065280</v>
      </c>
      <c r="R48" s="12">
        <f t="shared" si="1"/>
        <v>1912403.2</v>
      </c>
      <c r="S48" s="12">
        <f t="shared" si="2"/>
        <v>11977683.199999999</v>
      </c>
    </row>
    <row r="49" spans="1:19" ht="15.75" customHeight="1" x14ac:dyDescent="0.25">
      <c r="A49" s="14" t="s">
        <v>66</v>
      </c>
      <c r="B49" s="11">
        <v>1</v>
      </c>
      <c r="C49" s="12">
        <v>1116000</v>
      </c>
      <c r="D49" s="12">
        <v>418500</v>
      </c>
      <c r="E49" s="13">
        <v>297600</v>
      </c>
      <c r="F49" s="12">
        <v>74400</v>
      </c>
      <c r="G49" s="12">
        <v>25000</v>
      </c>
      <c r="H49" s="12">
        <v>74400</v>
      </c>
      <c r="I49" s="12">
        <v>320850</v>
      </c>
      <c r="J49" s="12">
        <v>121830</v>
      </c>
      <c r="K49" s="13">
        <v>139500</v>
      </c>
      <c r="L49" s="13">
        <v>186000</v>
      </c>
      <c r="M49" s="12">
        <v>5859000</v>
      </c>
      <c r="N49" s="12">
        <v>74400</v>
      </c>
      <c r="O49" s="13">
        <v>1302000</v>
      </c>
      <c r="P49" s="13">
        <v>139500</v>
      </c>
      <c r="Q49" s="12">
        <f t="shared" si="0"/>
        <v>10148980</v>
      </c>
      <c r="R49" s="12">
        <f t="shared" si="1"/>
        <v>1928306.2</v>
      </c>
      <c r="S49" s="12">
        <f t="shared" si="2"/>
        <v>12077286.199999999</v>
      </c>
    </row>
    <row r="50" spans="1:19" ht="15.75" customHeight="1" x14ac:dyDescent="0.25">
      <c r="A50" s="14" t="s">
        <v>67</v>
      </c>
      <c r="B50" s="11">
        <v>1</v>
      </c>
      <c r="C50" s="12">
        <v>1116000</v>
      </c>
      <c r="D50" s="12">
        <v>418500</v>
      </c>
      <c r="E50" s="13">
        <v>297600</v>
      </c>
      <c r="F50" s="12">
        <v>74400</v>
      </c>
      <c r="G50" s="12">
        <v>25000</v>
      </c>
      <c r="H50" s="12">
        <v>74400</v>
      </c>
      <c r="I50" s="12">
        <v>320850</v>
      </c>
      <c r="J50" s="12">
        <v>121830</v>
      </c>
      <c r="K50" s="13">
        <v>139500</v>
      </c>
      <c r="L50" s="13">
        <v>186000</v>
      </c>
      <c r="M50" s="12">
        <v>5859000</v>
      </c>
      <c r="N50" s="12">
        <v>74400</v>
      </c>
      <c r="O50" s="13">
        <v>1302000</v>
      </c>
      <c r="P50" s="13">
        <v>139500</v>
      </c>
      <c r="Q50" s="12">
        <f t="shared" si="0"/>
        <v>10148980</v>
      </c>
      <c r="R50" s="12">
        <f t="shared" si="1"/>
        <v>1928306.2</v>
      </c>
      <c r="S50" s="12">
        <f t="shared" si="2"/>
        <v>12077286.199999999</v>
      </c>
    </row>
    <row r="51" spans="1:19" ht="15.75" customHeight="1" x14ac:dyDescent="0.25">
      <c r="A51" s="14" t="s">
        <v>68</v>
      </c>
      <c r="B51" s="11">
        <v>1</v>
      </c>
      <c r="C51" s="12">
        <v>1116000</v>
      </c>
      <c r="D51" s="12">
        <v>418500</v>
      </c>
      <c r="E51" s="13">
        <v>297600</v>
      </c>
      <c r="F51" s="12">
        <v>74400</v>
      </c>
      <c r="G51" s="12">
        <v>25000</v>
      </c>
      <c r="H51" s="12">
        <v>74400</v>
      </c>
      <c r="I51" s="12">
        <v>320850</v>
      </c>
      <c r="J51" s="12">
        <v>121830</v>
      </c>
      <c r="K51" s="13">
        <v>139500</v>
      </c>
      <c r="L51" s="13">
        <v>186000</v>
      </c>
      <c r="M51" s="12">
        <v>5859000</v>
      </c>
      <c r="N51" s="12">
        <v>74400</v>
      </c>
      <c r="O51" s="13">
        <v>1302000</v>
      </c>
      <c r="P51" s="13">
        <v>139500</v>
      </c>
      <c r="Q51" s="12">
        <f t="shared" si="0"/>
        <v>10148980</v>
      </c>
      <c r="R51" s="12">
        <f t="shared" si="1"/>
        <v>1928306.2</v>
      </c>
      <c r="S51" s="12">
        <f t="shared" si="2"/>
        <v>12077286.199999999</v>
      </c>
    </row>
    <row r="52" spans="1:19" ht="15.75" customHeight="1" x14ac:dyDescent="0.25">
      <c r="A52" s="14" t="s">
        <v>69</v>
      </c>
      <c r="B52" s="11">
        <v>1</v>
      </c>
      <c r="C52" s="12">
        <v>1032300</v>
      </c>
      <c r="D52" s="12">
        <v>418500</v>
      </c>
      <c r="E52" s="13">
        <v>297600</v>
      </c>
      <c r="F52" s="12">
        <v>74400</v>
      </c>
      <c r="G52" s="12">
        <v>25000</v>
      </c>
      <c r="H52" s="12">
        <v>74400</v>
      </c>
      <c r="I52" s="12">
        <v>320850</v>
      </c>
      <c r="J52" s="12">
        <v>121830</v>
      </c>
      <c r="K52" s="13">
        <v>139500</v>
      </c>
      <c r="L52" s="13">
        <v>186000</v>
      </c>
      <c r="M52" s="12">
        <v>5859000</v>
      </c>
      <c r="N52" s="12">
        <v>74400</v>
      </c>
      <c r="O52" s="13">
        <v>1302000</v>
      </c>
      <c r="P52" s="13">
        <v>139500</v>
      </c>
      <c r="Q52" s="12">
        <f t="shared" si="0"/>
        <v>10065280</v>
      </c>
      <c r="R52" s="12">
        <f t="shared" si="1"/>
        <v>1912403.2</v>
      </c>
      <c r="S52" s="12">
        <f t="shared" si="2"/>
        <v>11977683.199999999</v>
      </c>
    </row>
    <row r="53" spans="1:19" ht="15.75" customHeight="1" x14ac:dyDescent="0.25">
      <c r="A53" s="14" t="s">
        <v>70</v>
      </c>
      <c r="B53" s="11">
        <v>1</v>
      </c>
      <c r="C53" s="12">
        <v>1116000</v>
      </c>
      <c r="D53" s="12">
        <v>418500</v>
      </c>
      <c r="E53" s="13">
        <v>297600</v>
      </c>
      <c r="F53" s="12">
        <v>74400</v>
      </c>
      <c r="G53" s="12">
        <v>25000</v>
      </c>
      <c r="H53" s="12">
        <v>74400</v>
      </c>
      <c r="I53" s="12">
        <v>320850</v>
      </c>
      <c r="J53" s="12">
        <v>121830</v>
      </c>
      <c r="K53" s="13">
        <v>139500</v>
      </c>
      <c r="L53" s="13">
        <v>186000</v>
      </c>
      <c r="M53" s="12">
        <v>5859000</v>
      </c>
      <c r="N53" s="12">
        <v>74400</v>
      </c>
      <c r="O53" s="13">
        <v>1302000</v>
      </c>
      <c r="P53" s="13">
        <v>139500</v>
      </c>
      <c r="Q53" s="12">
        <f t="shared" si="0"/>
        <v>10148980</v>
      </c>
      <c r="R53" s="12">
        <f t="shared" si="1"/>
        <v>1928306.2</v>
      </c>
      <c r="S53" s="12">
        <f t="shared" si="2"/>
        <v>12077286.199999999</v>
      </c>
    </row>
    <row r="54" spans="1:19" ht="15.75" customHeight="1" x14ac:dyDescent="0.25">
      <c r="A54" s="14" t="s">
        <v>71</v>
      </c>
      <c r="B54" s="11">
        <v>1</v>
      </c>
      <c r="C54" s="12">
        <v>1116000</v>
      </c>
      <c r="D54" s="12">
        <v>418500</v>
      </c>
      <c r="E54" s="13">
        <v>297600</v>
      </c>
      <c r="F54" s="12">
        <v>74400</v>
      </c>
      <c r="G54" s="12">
        <v>25000</v>
      </c>
      <c r="H54" s="12">
        <v>74400</v>
      </c>
      <c r="I54" s="12">
        <v>320850</v>
      </c>
      <c r="J54" s="12">
        <v>121830</v>
      </c>
      <c r="K54" s="13">
        <v>139500</v>
      </c>
      <c r="L54" s="13">
        <v>186000</v>
      </c>
      <c r="M54" s="12">
        <v>5859000</v>
      </c>
      <c r="N54" s="12">
        <v>74400</v>
      </c>
      <c r="O54" s="13">
        <v>1302000</v>
      </c>
      <c r="P54" s="13">
        <v>139500</v>
      </c>
      <c r="Q54" s="12">
        <f t="shared" si="0"/>
        <v>10148980</v>
      </c>
      <c r="R54" s="12">
        <f t="shared" si="1"/>
        <v>1928306.2</v>
      </c>
      <c r="S54" s="12">
        <f t="shared" si="2"/>
        <v>12077286.199999999</v>
      </c>
    </row>
    <row r="55" spans="1:19" ht="15.75" customHeight="1" x14ac:dyDescent="0.25">
      <c r="A55" s="14" t="s">
        <v>72</v>
      </c>
      <c r="B55" s="11">
        <v>1</v>
      </c>
      <c r="C55" s="12">
        <v>1032300</v>
      </c>
      <c r="D55" s="12">
        <v>418500</v>
      </c>
      <c r="E55" s="13">
        <v>297600</v>
      </c>
      <c r="F55" s="12">
        <v>74400</v>
      </c>
      <c r="G55" s="12">
        <v>25000</v>
      </c>
      <c r="H55" s="12">
        <v>74400</v>
      </c>
      <c r="I55" s="12">
        <v>320850</v>
      </c>
      <c r="J55" s="12">
        <v>121830</v>
      </c>
      <c r="K55" s="13">
        <v>139500</v>
      </c>
      <c r="L55" s="13">
        <v>186000</v>
      </c>
      <c r="M55" s="12">
        <v>5859000</v>
      </c>
      <c r="N55" s="12">
        <v>74400</v>
      </c>
      <c r="O55" s="13">
        <v>1302000</v>
      </c>
      <c r="P55" s="13">
        <v>139500</v>
      </c>
      <c r="Q55" s="12">
        <f t="shared" si="0"/>
        <v>10065280</v>
      </c>
      <c r="R55" s="12">
        <f t="shared" si="1"/>
        <v>1912403.2</v>
      </c>
      <c r="S55" s="12">
        <f t="shared" si="2"/>
        <v>11977683.199999999</v>
      </c>
    </row>
    <row r="56" spans="1:19" ht="15.75" customHeight="1" x14ac:dyDescent="0.25">
      <c r="A56" s="14" t="s">
        <v>73</v>
      </c>
      <c r="B56" s="11">
        <v>1</v>
      </c>
      <c r="C56" s="12">
        <v>1116000</v>
      </c>
      <c r="D56" s="12">
        <v>418500</v>
      </c>
      <c r="E56" s="13">
        <v>297600</v>
      </c>
      <c r="F56" s="12">
        <v>74400</v>
      </c>
      <c r="G56" s="12">
        <v>25000</v>
      </c>
      <c r="H56" s="12">
        <v>74400</v>
      </c>
      <c r="I56" s="12">
        <v>320850</v>
      </c>
      <c r="J56" s="12">
        <v>121830</v>
      </c>
      <c r="K56" s="13">
        <v>139500</v>
      </c>
      <c r="L56" s="13">
        <v>186000</v>
      </c>
      <c r="M56" s="12">
        <v>5859000</v>
      </c>
      <c r="N56" s="12">
        <v>74400</v>
      </c>
      <c r="O56" s="13">
        <v>1302000</v>
      </c>
      <c r="P56" s="13">
        <v>139500</v>
      </c>
      <c r="Q56" s="12">
        <f t="shared" si="0"/>
        <v>10148980</v>
      </c>
      <c r="R56" s="12">
        <f t="shared" si="1"/>
        <v>1928306.2</v>
      </c>
      <c r="S56" s="12">
        <f t="shared" si="2"/>
        <v>12077286.199999999</v>
      </c>
    </row>
    <row r="57" spans="1:19" ht="15.75" customHeight="1" x14ac:dyDescent="0.25">
      <c r="A57" s="14" t="s">
        <v>74</v>
      </c>
      <c r="B57" s="11">
        <v>1</v>
      </c>
      <c r="C57" s="12">
        <v>1116000</v>
      </c>
      <c r="D57" s="12">
        <v>418500</v>
      </c>
      <c r="E57" s="13">
        <v>297600</v>
      </c>
      <c r="F57" s="12">
        <v>74400</v>
      </c>
      <c r="G57" s="12">
        <v>25000</v>
      </c>
      <c r="H57" s="12">
        <v>74400</v>
      </c>
      <c r="I57" s="12">
        <v>320850</v>
      </c>
      <c r="J57" s="12">
        <v>121830</v>
      </c>
      <c r="K57" s="13">
        <v>139500</v>
      </c>
      <c r="L57" s="13">
        <v>186000</v>
      </c>
      <c r="M57" s="12">
        <v>5859000</v>
      </c>
      <c r="N57" s="12">
        <v>74400</v>
      </c>
      <c r="O57" s="13">
        <v>1302000</v>
      </c>
      <c r="P57" s="13">
        <v>139500</v>
      </c>
      <c r="Q57" s="12">
        <f t="shared" si="0"/>
        <v>10148980</v>
      </c>
      <c r="R57" s="12">
        <f t="shared" si="1"/>
        <v>1928306.2</v>
      </c>
      <c r="S57" s="12">
        <f t="shared" si="2"/>
        <v>12077286.199999999</v>
      </c>
    </row>
    <row r="58" spans="1:19" ht="15.75" customHeight="1" x14ac:dyDescent="0.25">
      <c r="A58" s="14" t="s">
        <v>75</v>
      </c>
      <c r="B58" s="11">
        <v>1</v>
      </c>
      <c r="C58" s="12">
        <v>1032300</v>
      </c>
      <c r="D58" s="12">
        <v>418500</v>
      </c>
      <c r="E58" s="13">
        <v>297600</v>
      </c>
      <c r="F58" s="12">
        <v>74400</v>
      </c>
      <c r="G58" s="12">
        <v>25000</v>
      </c>
      <c r="H58" s="12">
        <v>74400</v>
      </c>
      <c r="I58" s="12">
        <v>320850</v>
      </c>
      <c r="J58" s="12">
        <v>121830</v>
      </c>
      <c r="K58" s="13">
        <v>139500</v>
      </c>
      <c r="L58" s="13">
        <v>186000</v>
      </c>
      <c r="M58" s="12">
        <v>5859000</v>
      </c>
      <c r="N58" s="12">
        <v>74400</v>
      </c>
      <c r="O58" s="13">
        <v>1302000</v>
      </c>
      <c r="P58" s="13">
        <v>139500</v>
      </c>
      <c r="Q58" s="12">
        <f t="shared" si="0"/>
        <v>10065280</v>
      </c>
      <c r="R58" s="12">
        <f t="shared" si="1"/>
        <v>1912403.2</v>
      </c>
      <c r="S58" s="12">
        <f t="shared" si="2"/>
        <v>11977683.199999999</v>
      </c>
    </row>
    <row r="59" spans="1:19" ht="15.75" customHeight="1" x14ac:dyDescent="0.25">
      <c r="A59" s="15" t="s">
        <v>76</v>
      </c>
      <c r="B59" s="11">
        <v>1</v>
      </c>
      <c r="C59" s="12">
        <v>1032300</v>
      </c>
      <c r="D59" s="12">
        <v>418500</v>
      </c>
      <c r="E59" s="13">
        <v>297600</v>
      </c>
      <c r="F59" s="12">
        <v>74400</v>
      </c>
      <c r="G59" s="12">
        <v>25000</v>
      </c>
      <c r="H59" s="12">
        <v>74400</v>
      </c>
      <c r="I59" s="12">
        <v>320850</v>
      </c>
      <c r="J59" s="12">
        <v>121830</v>
      </c>
      <c r="K59" s="13">
        <v>139500</v>
      </c>
      <c r="L59" s="13">
        <v>186000</v>
      </c>
      <c r="M59" s="12">
        <v>5859000</v>
      </c>
      <c r="N59" s="12">
        <v>74400</v>
      </c>
      <c r="O59" s="13">
        <v>1302000</v>
      </c>
      <c r="P59" s="13">
        <v>139500</v>
      </c>
      <c r="Q59" s="12">
        <f t="shared" si="0"/>
        <v>10065280</v>
      </c>
      <c r="R59" s="12">
        <f t="shared" si="1"/>
        <v>1912403.2</v>
      </c>
      <c r="S59" s="12">
        <f t="shared" si="2"/>
        <v>11977683.199999999</v>
      </c>
    </row>
    <row r="60" spans="1:19" ht="15.75" customHeight="1" x14ac:dyDescent="0.25">
      <c r="A60" s="15" t="s">
        <v>77</v>
      </c>
      <c r="B60" s="11">
        <v>1</v>
      </c>
      <c r="C60" s="12">
        <v>1032300</v>
      </c>
      <c r="D60" s="12">
        <v>418500</v>
      </c>
      <c r="E60" s="13">
        <v>297600</v>
      </c>
      <c r="F60" s="12">
        <v>74400</v>
      </c>
      <c r="G60" s="12">
        <v>25000</v>
      </c>
      <c r="H60" s="12">
        <v>74400</v>
      </c>
      <c r="I60" s="12">
        <v>320850</v>
      </c>
      <c r="J60" s="12">
        <v>121830</v>
      </c>
      <c r="K60" s="13">
        <v>139500</v>
      </c>
      <c r="L60" s="13">
        <v>186000</v>
      </c>
      <c r="M60" s="12">
        <v>5859000</v>
      </c>
      <c r="N60" s="12">
        <v>74400</v>
      </c>
      <c r="O60" s="13">
        <v>1302000</v>
      </c>
      <c r="P60" s="13">
        <v>139500</v>
      </c>
      <c r="Q60" s="12">
        <f t="shared" si="0"/>
        <v>10065280</v>
      </c>
      <c r="R60" s="12">
        <f t="shared" si="1"/>
        <v>1912403.2</v>
      </c>
      <c r="S60" s="12">
        <f t="shared" si="2"/>
        <v>11977683.199999999</v>
      </c>
    </row>
    <row r="61" spans="1:19" ht="15.75" customHeight="1" x14ac:dyDescent="0.25">
      <c r="A61" s="15" t="s">
        <v>78</v>
      </c>
      <c r="B61" s="11">
        <v>1</v>
      </c>
      <c r="C61" s="12">
        <v>1032300</v>
      </c>
      <c r="D61" s="12">
        <v>418500</v>
      </c>
      <c r="E61" s="13">
        <v>297600</v>
      </c>
      <c r="F61" s="12">
        <v>74400</v>
      </c>
      <c r="G61" s="12">
        <v>25000</v>
      </c>
      <c r="H61" s="12">
        <v>74400</v>
      </c>
      <c r="I61" s="12">
        <v>320850</v>
      </c>
      <c r="J61" s="12">
        <v>121830</v>
      </c>
      <c r="K61" s="13">
        <v>139500</v>
      </c>
      <c r="L61" s="13">
        <v>186000</v>
      </c>
      <c r="M61" s="12">
        <v>5859000</v>
      </c>
      <c r="N61" s="12">
        <v>74400</v>
      </c>
      <c r="O61" s="13">
        <v>1302000</v>
      </c>
      <c r="P61" s="13">
        <v>139500</v>
      </c>
      <c r="Q61" s="12">
        <f t="shared" si="0"/>
        <v>10065280</v>
      </c>
      <c r="R61" s="12">
        <f t="shared" si="1"/>
        <v>1912403.2</v>
      </c>
      <c r="S61" s="12">
        <f t="shared" si="2"/>
        <v>11977683.199999999</v>
      </c>
    </row>
    <row r="62" spans="1:19" ht="15.75" customHeight="1" x14ac:dyDescent="0.25">
      <c r="A62" s="15" t="s">
        <v>79</v>
      </c>
      <c r="B62" s="11">
        <v>1</v>
      </c>
      <c r="C62" s="12">
        <v>1032300</v>
      </c>
      <c r="D62" s="12">
        <v>418500</v>
      </c>
      <c r="E62" s="13">
        <v>297600</v>
      </c>
      <c r="F62" s="12">
        <v>74400</v>
      </c>
      <c r="G62" s="12">
        <v>25000</v>
      </c>
      <c r="H62" s="12">
        <v>74400</v>
      </c>
      <c r="I62" s="12">
        <v>320850</v>
      </c>
      <c r="J62" s="12">
        <v>121830</v>
      </c>
      <c r="K62" s="13">
        <v>139500</v>
      </c>
      <c r="L62" s="13">
        <v>186000</v>
      </c>
      <c r="M62" s="12">
        <v>5859000</v>
      </c>
      <c r="N62" s="12">
        <v>74400</v>
      </c>
      <c r="O62" s="13">
        <v>1302000</v>
      </c>
      <c r="P62" s="13">
        <v>139500</v>
      </c>
      <c r="Q62" s="12">
        <f t="shared" si="0"/>
        <v>10065280</v>
      </c>
      <c r="R62" s="12">
        <f t="shared" si="1"/>
        <v>1912403.2</v>
      </c>
      <c r="S62" s="12">
        <f t="shared" si="2"/>
        <v>11977683.199999999</v>
      </c>
    </row>
    <row r="63" spans="1:19" ht="15.75" customHeight="1" x14ac:dyDescent="0.25">
      <c r="A63" s="15" t="s">
        <v>80</v>
      </c>
      <c r="B63" s="11">
        <v>1</v>
      </c>
      <c r="C63" s="12">
        <v>1032300</v>
      </c>
      <c r="D63" s="12">
        <v>418500</v>
      </c>
      <c r="E63" s="13">
        <v>297600</v>
      </c>
      <c r="F63" s="12">
        <v>74400</v>
      </c>
      <c r="G63" s="12">
        <v>25000</v>
      </c>
      <c r="H63" s="12">
        <v>74400</v>
      </c>
      <c r="I63" s="12">
        <v>320850</v>
      </c>
      <c r="J63" s="12">
        <v>121830</v>
      </c>
      <c r="K63" s="13">
        <v>139500</v>
      </c>
      <c r="L63" s="13">
        <v>186000</v>
      </c>
      <c r="M63" s="12">
        <v>5859000</v>
      </c>
      <c r="N63" s="12">
        <v>74400</v>
      </c>
      <c r="O63" s="13">
        <v>1302000</v>
      </c>
      <c r="P63" s="13">
        <v>139500</v>
      </c>
      <c r="Q63" s="12">
        <f t="shared" si="0"/>
        <v>10065280</v>
      </c>
      <c r="R63" s="12">
        <f t="shared" si="1"/>
        <v>1912403.2</v>
      </c>
      <c r="S63" s="12">
        <f t="shared" si="2"/>
        <v>11977683.199999999</v>
      </c>
    </row>
    <row r="64" spans="1:19" ht="15.75" customHeight="1" x14ac:dyDescent="0.25">
      <c r="A64" s="15" t="s">
        <v>81</v>
      </c>
      <c r="B64" s="11">
        <v>1</v>
      </c>
      <c r="C64" s="12">
        <v>1032300</v>
      </c>
      <c r="D64" s="12">
        <v>418500</v>
      </c>
      <c r="E64" s="13">
        <v>297600</v>
      </c>
      <c r="F64" s="12">
        <v>74400</v>
      </c>
      <c r="G64" s="12">
        <v>25000</v>
      </c>
      <c r="H64" s="12">
        <v>74400</v>
      </c>
      <c r="I64" s="12">
        <v>320850</v>
      </c>
      <c r="J64" s="12">
        <v>121830</v>
      </c>
      <c r="K64" s="13">
        <v>139500</v>
      </c>
      <c r="L64" s="13">
        <v>186000</v>
      </c>
      <c r="M64" s="12">
        <v>5859000</v>
      </c>
      <c r="N64" s="12">
        <v>74400</v>
      </c>
      <c r="O64" s="13">
        <v>1302000</v>
      </c>
      <c r="P64" s="13">
        <v>139500</v>
      </c>
      <c r="Q64" s="12">
        <f t="shared" si="0"/>
        <v>10065280</v>
      </c>
      <c r="R64" s="12">
        <f t="shared" si="1"/>
        <v>1912403.2</v>
      </c>
      <c r="S64" s="12">
        <f t="shared" si="2"/>
        <v>11977683.199999999</v>
      </c>
    </row>
    <row r="65" spans="1:19" ht="15.75" customHeight="1" x14ac:dyDescent="0.25">
      <c r="A65" s="15" t="s">
        <v>82</v>
      </c>
      <c r="B65" s="11">
        <v>1</v>
      </c>
      <c r="C65" s="12">
        <v>1032300</v>
      </c>
      <c r="D65" s="12">
        <v>418500</v>
      </c>
      <c r="E65" s="13">
        <v>297600</v>
      </c>
      <c r="F65" s="12">
        <v>74400</v>
      </c>
      <c r="G65" s="12">
        <v>25000</v>
      </c>
      <c r="H65" s="12">
        <v>74400</v>
      </c>
      <c r="I65" s="12">
        <v>320850</v>
      </c>
      <c r="J65" s="12">
        <v>121830</v>
      </c>
      <c r="K65" s="13">
        <v>139500</v>
      </c>
      <c r="L65" s="13">
        <v>186000</v>
      </c>
      <c r="M65" s="12">
        <v>5859000</v>
      </c>
      <c r="N65" s="12">
        <v>74400</v>
      </c>
      <c r="O65" s="13">
        <v>1302000</v>
      </c>
      <c r="P65" s="13">
        <v>139500</v>
      </c>
      <c r="Q65" s="12">
        <f t="shared" si="0"/>
        <v>10065280</v>
      </c>
      <c r="R65" s="12">
        <f t="shared" si="1"/>
        <v>1912403.2</v>
      </c>
      <c r="S65" s="12">
        <f t="shared" si="2"/>
        <v>11977683.199999999</v>
      </c>
    </row>
    <row r="66" spans="1:19" ht="15.75" customHeight="1" x14ac:dyDescent="0.25">
      <c r="A66" s="15" t="s">
        <v>83</v>
      </c>
      <c r="B66" s="11">
        <v>1</v>
      </c>
      <c r="C66" s="12">
        <v>1032300</v>
      </c>
      <c r="D66" s="12">
        <v>418500</v>
      </c>
      <c r="E66" s="13">
        <v>297600</v>
      </c>
      <c r="F66" s="12">
        <v>74400</v>
      </c>
      <c r="G66" s="12">
        <v>25000</v>
      </c>
      <c r="H66" s="12">
        <v>74400</v>
      </c>
      <c r="I66" s="12">
        <v>320850</v>
      </c>
      <c r="J66" s="12">
        <v>121830</v>
      </c>
      <c r="K66" s="13">
        <v>139500</v>
      </c>
      <c r="L66" s="13">
        <v>186000</v>
      </c>
      <c r="M66" s="12">
        <v>5859000</v>
      </c>
      <c r="N66" s="12">
        <v>74400</v>
      </c>
      <c r="O66" s="13">
        <v>1302000</v>
      </c>
      <c r="P66" s="13">
        <v>139500</v>
      </c>
      <c r="Q66" s="12">
        <f t="shared" si="0"/>
        <v>10065280</v>
      </c>
      <c r="R66" s="12">
        <f t="shared" si="1"/>
        <v>1912403.2</v>
      </c>
      <c r="S66" s="12">
        <f t="shared" si="2"/>
        <v>11977683.199999999</v>
      </c>
    </row>
    <row r="67" spans="1:19" ht="15.75" customHeight="1" x14ac:dyDescent="0.25">
      <c r="A67" s="15" t="s">
        <v>84</v>
      </c>
      <c r="B67" s="11">
        <v>1</v>
      </c>
      <c r="C67" s="12">
        <v>1032300</v>
      </c>
      <c r="D67" s="12">
        <v>418500</v>
      </c>
      <c r="E67" s="13">
        <v>297600</v>
      </c>
      <c r="F67" s="12">
        <v>74400</v>
      </c>
      <c r="G67" s="12">
        <v>25000</v>
      </c>
      <c r="H67" s="12">
        <v>74400</v>
      </c>
      <c r="I67" s="12">
        <v>320850</v>
      </c>
      <c r="J67" s="12">
        <v>121830</v>
      </c>
      <c r="K67" s="13">
        <v>139500</v>
      </c>
      <c r="L67" s="13">
        <v>186000</v>
      </c>
      <c r="M67" s="12">
        <v>5859000</v>
      </c>
      <c r="N67" s="12">
        <v>74400</v>
      </c>
      <c r="O67" s="13">
        <v>1302000</v>
      </c>
      <c r="P67" s="13">
        <v>139500</v>
      </c>
      <c r="Q67" s="12">
        <f t="shared" si="0"/>
        <v>10065280</v>
      </c>
      <c r="R67" s="12">
        <f t="shared" si="1"/>
        <v>1912403.2</v>
      </c>
      <c r="S67" s="12">
        <f t="shared" si="2"/>
        <v>11977683.199999999</v>
      </c>
    </row>
    <row r="68" spans="1:19" ht="15.75" customHeight="1" x14ac:dyDescent="0.25">
      <c r="A68" s="15" t="s">
        <v>85</v>
      </c>
      <c r="B68" s="11">
        <v>1</v>
      </c>
      <c r="C68" s="12">
        <v>1032300</v>
      </c>
      <c r="D68" s="12">
        <v>418500</v>
      </c>
      <c r="E68" s="13">
        <v>297600</v>
      </c>
      <c r="F68" s="12">
        <v>74400</v>
      </c>
      <c r="G68" s="12">
        <v>25000</v>
      </c>
      <c r="H68" s="12">
        <v>74400</v>
      </c>
      <c r="I68" s="12">
        <v>320850</v>
      </c>
      <c r="J68" s="12">
        <v>121830</v>
      </c>
      <c r="K68" s="13">
        <v>139500</v>
      </c>
      <c r="L68" s="13">
        <v>186000</v>
      </c>
      <c r="M68" s="12">
        <v>5859000</v>
      </c>
      <c r="N68" s="12">
        <v>74400</v>
      </c>
      <c r="O68" s="13">
        <v>1302000</v>
      </c>
      <c r="P68" s="13">
        <v>139500</v>
      </c>
      <c r="Q68" s="12">
        <f t="shared" si="0"/>
        <v>10065280</v>
      </c>
      <c r="R68" s="12">
        <f t="shared" si="1"/>
        <v>1912403.2</v>
      </c>
      <c r="S68" s="12">
        <f t="shared" si="2"/>
        <v>11977683.199999999</v>
      </c>
    </row>
    <row r="69" spans="1:19" ht="15.75" customHeight="1" x14ac:dyDescent="0.25">
      <c r="A69" s="10" t="s">
        <v>86</v>
      </c>
      <c r="B69" s="11">
        <v>1</v>
      </c>
      <c r="C69" s="12">
        <v>1116000</v>
      </c>
      <c r="D69" s="12">
        <v>418500</v>
      </c>
      <c r="E69" s="13">
        <v>297600</v>
      </c>
      <c r="F69" s="12">
        <v>74400</v>
      </c>
      <c r="G69" s="12">
        <v>25000</v>
      </c>
      <c r="H69" s="12">
        <v>74400</v>
      </c>
      <c r="I69" s="12">
        <v>320850</v>
      </c>
      <c r="J69" s="12">
        <v>121830</v>
      </c>
      <c r="K69" s="13">
        <v>139500</v>
      </c>
      <c r="L69" s="13">
        <v>186000</v>
      </c>
      <c r="M69" s="12">
        <v>5859000</v>
      </c>
      <c r="N69" s="12">
        <v>74400</v>
      </c>
      <c r="O69" s="13">
        <v>1302000</v>
      </c>
      <c r="P69" s="13">
        <v>139500</v>
      </c>
      <c r="Q69" s="12">
        <f t="shared" si="0"/>
        <v>10148980</v>
      </c>
      <c r="R69" s="12">
        <f t="shared" si="1"/>
        <v>1928306.2</v>
      </c>
      <c r="S69" s="12">
        <f t="shared" si="2"/>
        <v>12077286.199999999</v>
      </c>
    </row>
    <row r="70" spans="1:19" ht="15.75" customHeight="1" x14ac:dyDescent="0.25">
      <c r="A70" s="10" t="s">
        <v>87</v>
      </c>
      <c r="B70" s="11">
        <v>1</v>
      </c>
      <c r="C70" s="12">
        <v>1032300</v>
      </c>
      <c r="D70" s="12">
        <v>418500</v>
      </c>
      <c r="E70" s="13">
        <v>297600</v>
      </c>
      <c r="F70" s="12">
        <v>74400</v>
      </c>
      <c r="G70" s="12">
        <v>25000</v>
      </c>
      <c r="H70" s="12">
        <v>74400</v>
      </c>
      <c r="I70" s="12">
        <v>320850</v>
      </c>
      <c r="J70" s="12">
        <v>121830</v>
      </c>
      <c r="K70" s="13">
        <v>139500</v>
      </c>
      <c r="L70" s="13">
        <v>186000</v>
      </c>
      <c r="M70" s="12">
        <v>5859000</v>
      </c>
      <c r="N70" s="12">
        <v>74400</v>
      </c>
      <c r="O70" s="13">
        <v>1302000</v>
      </c>
      <c r="P70" s="13">
        <v>139500</v>
      </c>
      <c r="Q70" s="12">
        <f t="shared" si="0"/>
        <v>10065280</v>
      </c>
      <c r="R70" s="12">
        <f t="shared" si="1"/>
        <v>1912403.2</v>
      </c>
      <c r="S70" s="12">
        <f t="shared" si="2"/>
        <v>11977683.199999999</v>
      </c>
    </row>
    <row r="71" spans="1:19" ht="15.75" customHeight="1" x14ac:dyDescent="0.25">
      <c r="A71" s="10" t="s">
        <v>88</v>
      </c>
      <c r="B71" s="11">
        <v>1</v>
      </c>
      <c r="C71" s="12">
        <v>1032300</v>
      </c>
      <c r="D71" s="12">
        <v>418500</v>
      </c>
      <c r="E71" s="13">
        <v>297600</v>
      </c>
      <c r="F71" s="12">
        <v>74400</v>
      </c>
      <c r="G71" s="12">
        <v>25000</v>
      </c>
      <c r="H71" s="12">
        <v>74400</v>
      </c>
      <c r="I71" s="12">
        <v>320850</v>
      </c>
      <c r="J71" s="12">
        <v>121830</v>
      </c>
      <c r="K71" s="13">
        <v>139500</v>
      </c>
      <c r="L71" s="13">
        <v>186000</v>
      </c>
      <c r="M71" s="12">
        <v>5859000</v>
      </c>
      <c r="N71" s="12">
        <v>74400</v>
      </c>
      <c r="O71" s="13">
        <v>1302000</v>
      </c>
      <c r="P71" s="13">
        <v>139500</v>
      </c>
      <c r="Q71" s="12">
        <f t="shared" si="0"/>
        <v>10065280</v>
      </c>
      <c r="R71" s="12">
        <f t="shared" si="1"/>
        <v>1912403.2</v>
      </c>
      <c r="S71" s="12">
        <f t="shared" si="2"/>
        <v>11977683.199999999</v>
      </c>
    </row>
    <row r="72" spans="1:19" ht="15.75" customHeight="1" x14ac:dyDescent="0.25">
      <c r="A72" s="10" t="s">
        <v>89</v>
      </c>
      <c r="B72" s="11">
        <v>1</v>
      </c>
      <c r="C72" s="12">
        <v>1116000</v>
      </c>
      <c r="D72" s="12">
        <v>418500</v>
      </c>
      <c r="E72" s="13">
        <v>297600</v>
      </c>
      <c r="F72" s="12">
        <v>74400</v>
      </c>
      <c r="G72" s="12">
        <v>25000</v>
      </c>
      <c r="H72" s="12">
        <v>74400</v>
      </c>
      <c r="I72" s="12">
        <v>320850</v>
      </c>
      <c r="J72" s="12">
        <v>121830</v>
      </c>
      <c r="K72" s="13">
        <v>139500</v>
      </c>
      <c r="L72" s="13">
        <v>186000</v>
      </c>
      <c r="M72" s="12">
        <v>5859000</v>
      </c>
      <c r="N72" s="12">
        <v>74400</v>
      </c>
      <c r="O72" s="13">
        <v>1302000</v>
      </c>
      <c r="P72" s="13">
        <v>139500</v>
      </c>
      <c r="Q72" s="12">
        <f t="shared" si="0"/>
        <v>10148980</v>
      </c>
      <c r="R72" s="12">
        <f t="shared" si="1"/>
        <v>1928306.2</v>
      </c>
      <c r="S72" s="12">
        <f t="shared" si="2"/>
        <v>12077286.199999999</v>
      </c>
    </row>
    <row r="73" spans="1:19" ht="15.75" customHeight="1" x14ac:dyDescent="0.25">
      <c r="A73" s="10" t="s">
        <v>90</v>
      </c>
      <c r="B73" s="11">
        <v>1</v>
      </c>
      <c r="C73" s="12">
        <v>1116000</v>
      </c>
      <c r="D73" s="12">
        <v>418500</v>
      </c>
      <c r="E73" s="13">
        <v>297600</v>
      </c>
      <c r="F73" s="12">
        <v>74400</v>
      </c>
      <c r="G73" s="12">
        <v>25000</v>
      </c>
      <c r="H73" s="12">
        <v>74400</v>
      </c>
      <c r="I73" s="12">
        <v>320850</v>
      </c>
      <c r="J73" s="12">
        <v>121830</v>
      </c>
      <c r="K73" s="13">
        <v>139500</v>
      </c>
      <c r="L73" s="13">
        <v>186000</v>
      </c>
      <c r="M73" s="12">
        <v>5859000</v>
      </c>
      <c r="N73" s="12">
        <v>74400</v>
      </c>
      <c r="O73" s="13">
        <v>1302000</v>
      </c>
      <c r="P73" s="13">
        <v>139500</v>
      </c>
      <c r="Q73" s="12">
        <f t="shared" si="0"/>
        <v>10148980</v>
      </c>
      <c r="R73" s="12">
        <f t="shared" si="1"/>
        <v>1928306.2</v>
      </c>
      <c r="S73" s="12">
        <f t="shared" si="2"/>
        <v>12077286.199999999</v>
      </c>
    </row>
    <row r="74" spans="1:19" ht="15.75" customHeight="1" x14ac:dyDescent="0.25">
      <c r="A74" s="10" t="s">
        <v>91</v>
      </c>
      <c r="B74" s="11">
        <v>1</v>
      </c>
      <c r="C74" s="12">
        <v>1116000</v>
      </c>
      <c r="D74" s="12">
        <v>418500</v>
      </c>
      <c r="E74" s="13">
        <v>297600</v>
      </c>
      <c r="F74" s="12">
        <v>74400</v>
      </c>
      <c r="G74" s="12">
        <v>25000</v>
      </c>
      <c r="H74" s="12">
        <v>74400</v>
      </c>
      <c r="I74" s="12">
        <v>320850</v>
      </c>
      <c r="J74" s="12">
        <v>121830</v>
      </c>
      <c r="K74" s="13">
        <v>139500</v>
      </c>
      <c r="L74" s="13">
        <v>186000</v>
      </c>
      <c r="M74" s="12">
        <v>5859000</v>
      </c>
      <c r="N74" s="12">
        <v>74400</v>
      </c>
      <c r="O74" s="13">
        <v>1302000</v>
      </c>
      <c r="P74" s="13">
        <v>139500</v>
      </c>
      <c r="Q74" s="12">
        <f t="shared" si="0"/>
        <v>10148980</v>
      </c>
      <c r="R74" s="12">
        <f t="shared" si="1"/>
        <v>1928306.2</v>
      </c>
      <c r="S74" s="12">
        <f t="shared" si="2"/>
        <v>12077286.199999999</v>
      </c>
    </row>
    <row r="75" spans="1:19" ht="15.75" customHeight="1" x14ac:dyDescent="0.25">
      <c r="A75" s="10" t="s">
        <v>92</v>
      </c>
      <c r="B75" s="11">
        <v>1</v>
      </c>
      <c r="C75" s="12">
        <v>1116000</v>
      </c>
      <c r="D75" s="12">
        <v>418500</v>
      </c>
      <c r="E75" s="13">
        <v>297600</v>
      </c>
      <c r="F75" s="12">
        <v>74400</v>
      </c>
      <c r="G75" s="12">
        <v>25000</v>
      </c>
      <c r="H75" s="12">
        <v>74400</v>
      </c>
      <c r="I75" s="12">
        <v>320850</v>
      </c>
      <c r="J75" s="12">
        <v>121830</v>
      </c>
      <c r="K75" s="13">
        <v>139500</v>
      </c>
      <c r="L75" s="13">
        <v>186000</v>
      </c>
      <c r="M75" s="12">
        <v>5859000</v>
      </c>
      <c r="N75" s="12">
        <v>74400</v>
      </c>
      <c r="O75" s="13">
        <v>1302000</v>
      </c>
      <c r="P75" s="13">
        <v>139500</v>
      </c>
      <c r="Q75" s="12">
        <f t="shared" si="0"/>
        <v>10148980</v>
      </c>
      <c r="R75" s="12">
        <f t="shared" si="1"/>
        <v>1928306.2</v>
      </c>
      <c r="S75" s="12">
        <f t="shared" si="2"/>
        <v>12077286.199999999</v>
      </c>
    </row>
    <row r="76" spans="1:19" ht="15.75" customHeight="1" x14ac:dyDescent="0.25">
      <c r="A76" s="10" t="s">
        <v>93</v>
      </c>
      <c r="B76" s="11">
        <v>1</v>
      </c>
      <c r="C76" s="12">
        <v>1032300</v>
      </c>
      <c r="D76" s="12">
        <v>418500</v>
      </c>
      <c r="E76" s="13">
        <v>297600</v>
      </c>
      <c r="F76" s="12">
        <v>74400</v>
      </c>
      <c r="G76" s="12">
        <v>25000</v>
      </c>
      <c r="H76" s="12">
        <v>74400</v>
      </c>
      <c r="I76" s="12">
        <v>320850</v>
      </c>
      <c r="J76" s="12">
        <v>121830</v>
      </c>
      <c r="K76" s="13">
        <v>139500</v>
      </c>
      <c r="L76" s="13">
        <v>186000</v>
      </c>
      <c r="M76" s="12">
        <v>5859000</v>
      </c>
      <c r="N76" s="12">
        <v>74400</v>
      </c>
      <c r="O76" s="13">
        <v>1302000</v>
      </c>
      <c r="P76" s="13">
        <v>139500</v>
      </c>
      <c r="Q76" s="12">
        <f t="shared" si="0"/>
        <v>10065280</v>
      </c>
      <c r="R76" s="12">
        <f t="shared" si="1"/>
        <v>1912403.2</v>
      </c>
      <c r="S76" s="12">
        <f t="shared" si="2"/>
        <v>11977683.199999999</v>
      </c>
    </row>
    <row r="77" spans="1:19" ht="15.75" customHeight="1" x14ac:dyDescent="0.25">
      <c r="A77" s="10" t="s">
        <v>94</v>
      </c>
      <c r="B77" s="11">
        <v>1</v>
      </c>
      <c r="C77" s="12">
        <v>1116000</v>
      </c>
      <c r="D77" s="12">
        <v>418500</v>
      </c>
      <c r="E77" s="13">
        <v>297600</v>
      </c>
      <c r="F77" s="12">
        <v>74400</v>
      </c>
      <c r="G77" s="12">
        <v>25000</v>
      </c>
      <c r="H77" s="12">
        <v>74400</v>
      </c>
      <c r="I77" s="12">
        <v>320850</v>
      </c>
      <c r="J77" s="12">
        <v>121830</v>
      </c>
      <c r="K77" s="13">
        <v>139500</v>
      </c>
      <c r="L77" s="13">
        <v>186000</v>
      </c>
      <c r="M77" s="12">
        <v>5859000</v>
      </c>
      <c r="N77" s="12">
        <v>74400</v>
      </c>
      <c r="O77" s="13">
        <v>1302000</v>
      </c>
      <c r="P77" s="13">
        <v>139500</v>
      </c>
      <c r="Q77" s="12">
        <f t="shared" si="0"/>
        <v>10148980</v>
      </c>
      <c r="R77" s="12">
        <f t="shared" si="1"/>
        <v>1928306.2</v>
      </c>
      <c r="S77" s="12">
        <f t="shared" si="2"/>
        <v>12077286.199999999</v>
      </c>
    </row>
    <row r="78" spans="1:19" ht="14.25" customHeight="1" x14ac:dyDescent="0.25">
      <c r="A78" s="10" t="s">
        <v>95</v>
      </c>
      <c r="B78" s="11">
        <v>1</v>
      </c>
      <c r="C78" s="12">
        <v>1032300</v>
      </c>
      <c r="D78" s="12">
        <v>418500</v>
      </c>
      <c r="E78" s="13">
        <v>297600</v>
      </c>
      <c r="F78" s="12">
        <v>74400</v>
      </c>
      <c r="G78" s="12">
        <v>25000</v>
      </c>
      <c r="H78" s="12">
        <v>74400</v>
      </c>
      <c r="I78" s="12">
        <v>320850</v>
      </c>
      <c r="J78" s="12">
        <v>121830</v>
      </c>
      <c r="K78" s="13">
        <v>139500</v>
      </c>
      <c r="L78" s="13">
        <v>186000</v>
      </c>
      <c r="M78" s="12">
        <v>5859000</v>
      </c>
      <c r="N78" s="12">
        <v>74400</v>
      </c>
      <c r="O78" s="13">
        <v>1302000</v>
      </c>
      <c r="P78" s="13">
        <v>139500</v>
      </c>
      <c r="Q78" s="12">
        <f t="shared" si="0"/>
        <v>10065280</v>
      </c>
      <c r="R78" s="12">
        <f t="shared" si="1"/>
        <v>1912403.2</v>
      </c>
      <c r="S78" s="12">
        <f t="shared" si="2"/>
        <v>11977683.199999999</v>
      </c>
    </row>
    <row r="79" spans="1:19" ht="15.75" customHeight="1" x14ac:dyDescent="0.25">
      <c r="A79" s="10" t="s">
        <v>96</v>
      </c>
      <c r="B79" s="11">
        <v>1</v>
      </c>
      <c r="C79" s="12">
        <v>1032300</v>
      </c>
      <c r="D79" s="12">
        <v>418500</v>
      </c>
      <c r="E79" s="13">
        <v>297600</v>
      </c>
      <c r="F79" s="12">
        <v>74400</v>
      </c>
      <c r="G79" s="12">
        <v>25000</v>
      </c>
      <c r="H79" s="12">
        <v>74400</v>
      </c>
      <c r="I79" s="12">
        <v>320850</v>
      </c>
      <c r="J79" s="12">
        <v>121830</v>
      </c>
      <c r="K79" s="13">
        <v>139500</v>
      </c>
      <c r="L79" s="13">
        <v>186000</v>
      </c>
      <c r="M79" s="12">
        <v>5859000</v>
      </c>
      <c r="N79" s="12">
        <v>74400</v>
      </c>
      <c r="O79" s="13">
        <v>1302000</v>
      </c>
      <c r="P79" s="13">
        <v>139500</v>
      </c>
      <c r="Q79" s="12">
        <f t="shared" si="0"/>
        <v>10065280</v>
      </c>
      <c r="R79" s="12">
        <f t="shared" si="1"/>
        <v>1912403.2</v>
      </c>
      <c r="S79" s="12">
        <f t="shared" si="2"/>
        <v>11977683.199999999</v>
      </c>
    </row>
    <row r="80" spans="1:19" ht="15.75" customHeight="1" x14ac:dyDescent="0.25">
      <c r="A80" s="10" t="s">
        <v>97</v>
      </c>
      <c r="B80" s="11">
        <v>1</v>
      </c>
      <c r="C80" s="12">
        <v>1032300</v>
      </c>
      <c r="D80" s="12">
        <v>418500</v>
      </c>
      <c r="E80" s="13">
        <v>297600</v>
      </c>
      <c r="F80" s="12">
        <v>74400</v>
      </c>
      <c r="G80" s="12">
        <v>25000</v>
      </c>
      <c r="H80" s="12">
        <v>74400</v>
      </c>
      <c r="I80" s="12">
        <v>320850</v>
      </c>
      <c r="J80" s="12">
        <v>121830</v>
      </c>
      <c r="K80" s="13">
        <v>139500</v>
      </c>
      <c r="L80" s="13">
        <v>186000</v>
      </c>
      <c r="M80" s="12">
        <v>5859000</v>
      </c>
      <c r="N80" s="12">
        <v>74400</v>
      </c>
      <c r="O80" s="13">
        <v>1302000</v>
      </c>
      <c r="P80" s="13">
        <v>139500</v>
      </c>
      <c r="Q80" s="12">
        <f t="shared" si="0"/>
        <v>10065280</v>
      </c>
      <c r="R80" s="12">
        <f t="shared" si="1"/>
        <v>1912403.2</v>
      </c>
      <c r="S80" s="12">
        <f t="shared" si="2"/>
        <v>11977683.199999999</v>
      </c>
    </row>
    <row r="81" spans="1:19" ht="15.75" customHeight="1" x14ac:dyDescent="0.25">
      <c r="A81" s="10" t="s">
        <v>98</v>
      </c>
      <c r="B81" s="11">
        <v>1</v>
      </c>
      <c r="C81" s="12">
        <v>1116000</v>
      </c>
      <c r="D81" s="12">
        <v>418500</v>
      </c>
      <c r="E81" s="13">
        <v>297600</v>
      </c>
      <c r="F81" s="12">
        <v>74400</v>
      </c>
      <c r="G81" s="12">
        <v>25000</v>
      </c>
      <c r="H81" s="12">
        <v>74400</v>
      </c>
      <c r="I81" s="12">
        <v>320850</v>
      </c>
      <c r="J81" s="12">
        <v>121830</v>
      </c>
      <c r="K81" s="13">
        <v>139500</v>
      </c>
      <c r="L81" s="13">
        <v>186000</v>
      </c>
      <c r="M81" s="12">
        <v>5859000</v>
      </c>
      <c r="N81" s="12">
        <v>74400</v>
      </c>
      <c r="O81" s="13">
        <v>1302000</v>
      </c>
      <c r="P81" s="13">
        <v>139500</v>
      </c>
      <c r="Q81" s="12">
        <f t="shared" si="0"/>
        <v>10148980</v>
      </c>
      <c r="R81" s="12">
        <f t="shared" si="1"/>
        <v>1928306.2</v>
      </c>
      <c r="S81" s="12">
        <f t="shared" si="2"/>
        <v>12077286.199999999</v>
      </c>
    </row>
    <row r="82" spans="1:19" ht="15.75" customHeight="1" x14ac:dyDescent="0.25">
      <c r="A82" s="10" t="s">
        <v>99</v>
      </c>
      <c r="B82" s="11">
        <v>1</v>
      </c>
      <c r="C82" s="12">
        <v>1032300</v>
      </c>
      <c r="D82" s="12">
        <v>418500</v>
      </c>
      <c r="E82" s="13">
        <v>297600</v>
      </c>
      <c r="F82" s="12">
        <v>74400</v>
      </c>
      <c r="G82" s="12">
        <v>25000</v>
      </c>
      <c r="H82" s="12">
        <v>74400</v>
      </c>
      <c r="I82" s="12">
        <v>320850</v>
      </c>
      <c r="J82" s="12">
        <v>121830</v>
      </c>
      <c r="K82" s="13">
        <v>139500</v>
      </c>
      <c r="L82" s="13">
        <v>186000</v>
      </c>
      <c r="M82" s="12">
        <v>5859000</v>
      </c>
      <c r="N82" s="12">
        <v>74400</v>
      </c>
      <c r="O82" s="13">
        <v>1302000</v>
      </c>
      <c r="P82" s="13">
        <v>139500</v>
      </c>
      <c r="Q82" s="12">
        <f t="shared" si="0"/>
        <v>10065280</v>
      </c>
      <c r="R82" s="12">
        <f t="shared" si="1"/>
        <v>1912403.2</v>
      </c>
      <c r="S82" s="12">
        <f t="shared" si="2"/>
        <v>11977683.199999999</v>
      </c>
    </row>
    <row r="83" spans="1:19" ht="15.75" customHeight="1" x14ac:dyDescent="0.25">
      <c r="A83" s="10" t="s">
        <v>100</v>
      </c>
      <c r="B83" s="11">
        <v>1</v>
      </c>
      <c r="C83" s="12">
        <v>1116000</v>
      </c>
      <c r="D83" s="12">
        <v>418500</v>
      </c>
      <c r="E83" s="13">
        <v>297600</v>
      </c>
      <c r="F83" s="12">
        <v>74400</v>
      </c>
      <c r="G83" s="12">
        <v>25000</v>
      </c>
      <c r="H83" s="12">
        <v>74400</v>
      </c>
      <c r="I83" s="12">
        <v>320850</v>
      </c>
      <c r="J83" s="12">
        <v>121830</v>
      </c>
      <c r="K83" s="13">
        <v>139500</v>
      </c>
      <c r="L83" s="13">
        <v>186000</v>
      </c>
      <c r="M83" s="12">
        <v>5859000</v>
      </c>
      <c r="N83" s="12">
        <v>74400</v>
      </c>
      <c r="O83" s="13">
        <v>1302000</v>
      </c>
      <c r="P83" s="13">
        <v>139500</v>
      </c>
      <c r="Q83" s="12">
        <f t="shared" si="0"/>
        <v>10148980</v>
      </c>
      <c r="R83" s="12">
        <f t="shared" si="1"/>
        <v>1928306.2</v>
      </c>
      <c r="S83" s="12">
        <f t="shared" si="2"/>
        <v>12077286.199999999</v>
      </c>
    </row>
    <row r="84" spans="1:19" ht="15.75" customHeight="1" x14ac:dyDescent="0.25">
      <c r="A84" s="10" t="s">
        <v>101</v>
      </c>
      <c r="B84" s="11">
        <v>1</v>
      </c>
      <c r="C84" s="12">
        <v>1116000</v>
      </c>
      <c r="D84" s="12">
        <v>418500</v>
      </c>
      <c r="E84" s="13">
        <v>297600</v>
      </c>
      <c r="F84" s="12">
        <v>74400</v>
      </c>
      <c r="G84" s="12">
        <v>25000</v>
      </c>
      <c r="H84" s="12">
        <v>74400</v>
      </c>
      <c r="I84" s="12">
        <v>320850</v>
      </c>
      <c r="J84" s="12">
        <v>121830</v>
      </c>
      <c r="K84" s="13">
        <v>139500</v>
      </c>
      <c r="L84" s="13">
        <v>186000</v>
      </c>
      <c r="M84" s="12">
        <v>5859000</v>
      </c>
      <c r="N84" s="12">
        <v>74400</v>
      </c>
      <c r="O84" s="13">
        <v>1302000</v>
      </c>
      <c r="P84" s="13">
        <v>139500</v>
      </c>
      <c r="Q84" s="12">
        <f t="shared" si="0"/>
        <v>10148980</v>
      </c>
      <c r="R84" s="12">
        <f t="shared" si="1"/>
        <v>1928306.2</v>
      </c>
      <c r="S84" s="12">
        <f t="shared" si="2"/>
        <v>12077286.199999999</v>
      </c>
    </row>
    <row r="85" spans="1:19" ht="15.75" customHeight="1" x14ac:dyDescent="0.25">
      <c r="A85" s="10" t="s">
        <v>102</v>
      </c>
      <c r="B85" s="11">
        <v>1</v>
      </c>
      <c r="C85" s="12">
        <v>1032300</v>
      </c>
      <c r="D85" s="12">
        <v>418500</v>
      </c>
      <c r="E85" s="13">
        <v>297600</v>
      </c>
      <c r="F85" s="12">
        <v>74400</v>
      </c>
      <c r="G85" s="12">
        <v>25000</v>
      </c>
      <c r="H85" s="12">
        <v>74400</v>
      </c>
      <c r="I85" s="12">
        <v>320850</v>
      </c>
      <c r="J85" s="12">
        <v>121830</v>
      </c>
      <c r="K85" s="13">
        <v>139500</v>
      </c>
      <c r="L85" s="13">
        <v>186000</v>
      </c>
      <c r="M85" s="12">
        <v>5859000</v>
      </c>
      <c r="N85" s="12">
        <v>74400</v>
      </c>
      <c r="O85" s="13">
        <v>1302000</v>
      </c>
      <c r="P85" s="13">
        <v>139500</v>
      </c>
      <c r="Q85" s="12">
        <f t="shared" si="0"/>
        <v>10065280</v>
      </c>
      <c r="R85" s="12">
        <f t="shared" si="1"/>
        <v>1912403.2</v>
      </c>
      <c r="S85" s="12">
        <f t="shared" si="2"/>
        <v>11977683.199999999</v>
      </c>
    </row>
    <row r="86" spans="1:19" ht="15.75" customHeight="1" x14ac:dyDescent="0.25">
      <c r="A86" s="10" t="s">
        <v>103</v>
      </c>
      <c r="B86" s="11">
        <v>1</v>
      </c>
      <c r="C86" s="12">
        <v>1116000</v>
      </c>
      <c r="D86" s="12">
        <v>418500</v>
      </c>
      <c r="E86" s="13">
        <v>297600</v>
      </c>
      <c r="F86" s="12">
        <v>74400</v>
      </c>
      <c r="G86" s="12">
        <v>25000</v>
      </c>
      <c r="H86" s="12">
        <v>74400</v>
      </c>
      <c r="I86" s="12">
        <v>320850</v>
      </c>
      <c r="J86" s="12">
        <v>121830</v>
      </c>
      <c r="K86" s="13">
        <v>139500</v>
      </c>
      <c r="L86" s="13">
        <v>186000</v>
      </c>
      <c r="M86" s="12">
        <v>5859000</v>
      </c>
      <c r="N86" s="12">
        <v>74400</v>
      </c>
      <c r="O86" s="13">
        <v>1302000</v>
      </c>
      <c r="P86" s="13">
        <v>139500</v>
      </c>
      <c r="Q86" s="12">
        <f t="shared" si="0"/>
        <v>10148980</v>
      </c>
      <c r="R86" s="12">
        <f t="shared" si="1"/>
        <v>1928306.2</v>
      </c>
      <c r="S86" s="12">
        <f t="shared" si="2"/>
        <v>12077286.199999999</v>
      </c>
    </row>
    <row r="87" spans="1:19" ht="15.75" customHeight="1" x14ac:dyDescent="0.25">
      <c r="A87" s="10" t="s">
        <v>104</v>
      </c>
      <c r="B87" s="11">
        <v>1</v>
      </c>
      <c r="C87" s="12">
        <v>1116000</v>
      </c>
      <c r="D87" s="12">
        <v>418500</v>
      </c>
      <c r="E87" s="13">
        <v>297600</v>
      </c>
      <c r="F87" s="12">
        <v>74400</v>
      </c>
      <c r="G87" s="12">
        <v>25000</v>
      </c>
      <c r="H87" s="12">
        <v>74400</v>
      </c>
      <c r="I87" s="12">
        <v>320850</v>
      </c>
      <c r="J87" s="12">
        <v>121830</v>
      </c>
      <c r="K87" s="13">
        <v>139500</v>
      </c>
      <c r="L87" s="13">
        <v>186000</v>
      </c>
      <c r="M87" s="12">
        <v>5859000</v>
      </c>
      <c r="N87" s="12">
        <v>74400</v>
      </c>
      <c r="O87" s="13">
        <v>1302000</v>
      </c>
      <c r="P87" s="13">
        <v>139500</v>
      </c>
      <c r="Q87" s="12">
        <f t="shared" si="0"/>
        <v>10148980</v>
      </c>
      <c r="R87" s="12">
        <f t="shared" si="1"/>
        <v>1928306.2</v>
      </c>
      <c r="S87" s="12">
        <f t="shared" si="2"/>
        <v>12077286.199999999</v>
      </c>
    </row>
    <row r="88" spans="1:19" ht="15.75" customHeight="1" x14ac:dyDescent="0.25">
      <c r="A88" s="10" t="s">
        <v>105</v>
      </c>
      <c r="B88" s="11">
        <v>1</v>
      </c>
      <c r="C88" s="12">
        <v>1116000</v>
      </c>
      <c r="D88" s="12">
        <v>418500</v>
      </c>
      <c r="E88" s="13">
        <v>297600</v>
      </c>
      <c r="F88" s="12">
        <v>74400</v>
      </c>
      <c r="G88" s="12">
        <v>25000</v>
      </c>
      <c r="H88" s="12">
        <v>74400</v>
      </c>
      <c r="I88" s="12">
        <v>320850</v>
      </c>
      <c r="J88" s="12">
        <v>121830</v>
      </c>
      <c r="K88" s="13">
        <v>139500</v>
      </c>
      <c r="L88" s="13">
        <v>186000</v>
      </c>
      <c r="M88" s="12">
        <v>5859000</v>
      </c>
      <c r="N88" s="12">
        <v>74400</v>
      </c>
      <c r="O88" s="13">
        <v>1302000</v>
      </c>
      <c r="P88" s="13">
        <v>139500</v>
      </c>
      <c r="Q88" s="12">
        <f t="shared" si="0"/>
        <v>10148980</v>
      </c>
      <c r="R88" s="12">
        <f t="shared" si="1"/>
        <v>1928306.2</v>
      </c>
      <c r="S88" s="12">
        <f t="shared" si="2"/>
        <v>12077286.199999999</v>
      </c>
    </row>
    <row r="89" spans="1:19" ht="15.75" customHeight="1" x14ac:dyDescent="0.25">
      <c r="A89" s="10" t="s">
        <v>106</v>
      </c>
      <c r="B89" s="11">
        <v>1</v>
      </c>
      <c r="C89" s="12">
        <v>1116000</v>
      </c>
      <c r="D89" s="12">
        <v>418500</v>
      </c>
      <c r="E89" s="13">
        <v>297600</v>
      </c>
      <c r="F89" s="12">
        <v>74400</v>
      </c>
      <c r="G89" s="12">
        <v>25000</v>
      </c>
      <c r="H89" s="12">
        <v>74400</v>
      </c>
      <c r="I89" s="12">
        <v>320850</v>
      </c>
      <c r="J89" s="12">
        <v>121830</v>
      </c>
      <c r="K89" s="13">
        <v>139500</v>
      </c>
      <c r="L89" s="13">
        <v>186000</v>
      </c>
      <c r="M89" s="12">
        <v>5859000</v>
      </c>
      <c r="N89" s="12">
        <v>74400</v>
      </c>
      <c r="O89" s="13">
        <v>1302000</v>
      </c>
      <c r="P89" s="13">
        <v>139500</v>
      </c>
      <c r="Q89" s="12">
        <f t="shared" si="0"/>
        <v>10148980</v>
      </c>
      <c r="R89" s="12">
        <f t="shared" si="1"/>
        <v>1928306.2</v>
      </c>
      <c r="S89" s="12">
        <f t="shared" si="2"/>
        <v>12077286.199999999</v>
      </c>
    </row>
    <row r="90" spans="1:19" ht="15.75" customHeight="1" x14ac:dyDescent="0.25">
      <c r="A90" s="10" t="s">
        <v>107</v>
      </c>
      <c r="B90" s="11">
        <v>1</v>
      </c>
      <c r="C90" s="12">
        <v>1116000</v>
      </c>
      <c r="D90" s="12">
        <v>418500</v>
      </c>
      <c r="E90" s="13">
        <v>297600</v>
      </c>
      <c r="F90" s="12">
        <v>74400</v>
      </c>
      <c r="G90" s="12">
        <v>25000</v>
      </c>
      <c r="H90" s="12">
        <v>74400</v>
      </c>
      <c r="I90" s="12">
        <v>320850</v>
      </c>
      <c r="J90" s="12">
        <v>121830</v>
      </c>
      <c r="K90" s="13">
        <v>139500</v>
      </c>
      <c r="L90" s="13">
        <v>186000</v>
      </c>
      <c r="M90" s="12">
        <v>5859000</v>
      </c>
      <c r="N90" s="12">
        <v>74400</v>
      </c>
      <c r="O90" s="13">
        <v>1302000</v>
      </c>
      <c r="P90" s="13">
        <v>139500</v>
      </c>
      <c r="Q90" s="12">
        <f t="shared" si="0"/>
        <v>10148980</v>
      </c>
      <c r="R90" s="12">
        <f t="shared" si="1"/>
        <v>1928306.2</v>
      </c>
      <c r="S90" s="12">
        <f t="shared" si="2"/>
        <v>12077286.199999999</v>
      </c>
    </row>
    <row r="91" spans="1:19" ht="15.75" customHeight="1" x14ac:dyDescent="0.25">
      <c r="A91" s="10" t="s">
        <v>108</v>
      </c>
      <c r="B91" s="11">
        <v>1</v>
      </c>
      <c r="C91" s="12">
        <v>1116000</v>
      </c>
      <c r="D91" s="12">
        <v>418500</v>
      </c>
      <c r="E91" s="13">
        <v>297600</v>
      </c>
      <c r="F91" s="12">
        <v>74400</v>
      </c>
      <c r="G91" s="12">
        <v>25000</v>
      </c>
      <c r="H91" s="12">
        <v>74400</v>
      </c>
      <c r="I91" s="12">
        <v>320850</v>
      </c>
      <c r="J91" s="12">
        <v>121830</v>
      </c>
      <c r="K91" s="13">
        <v>139500</v>
      </c>
      <c r="L91" s="13">
        <v>186000</v>
      </c>
      <c r="M91" s="12">
        <v>5859000</v>
      </c>
      <c r="N91" s="12">
        <v>74400</v>
      </c>
      <c r="O91" s="13">
        <v>1302000</v>
      </c>
      <c r="P91" s="13">
        <v>139500</v>
      </c>
      <c r="Q91" s="12">
        <f t="shared" si="0"/>
        <v>10148980</v>
      </c>
      <c r="R91" s="12">
        <f t="shared" si="1"/>
        <v>1928306.2</v>
      </c>
      <c r="S91" s="12">
        <f t="shared" si="2"/>
        <v>12077286.199999999</v>
      </c>
    </row>
    <row r="92" spans="1:19" ht="15.75" customHeight="1" x14ac:dyDescent="0.25">
      <c r="A92" s="14" t="s">
        <v>109</v>
      </c>
      <c r="B92" s="11">
        <v>1</v>
      </c>
      <c r="C92" s="12">
        <v>1116000</v>
      </c>
      <c r="D92" s="12">
        <v>418500</v>
      </c>
      <c r="E92" s="13">
        <v>297600</v>
      </c>
      <c r="F92" s="12">
        <v>74400</v>
      </c>
      <c r="G92" s="12">
        <v>25000</v>
      </c>
      <c r="H92" s="12">
        <v>74400</v>
      </c>
      <c r="I92" s="12">
        <v>320850</v>
      </c>
      <c r="J92" s="12">
        <v>121830</v>
      </c>
      <c r="K92" s="13">
        <v>139500</v>
      </c>
      <c r="L92" s="13">
        <v>186000</v>
      </c>
      <c r="M92" s="12">
        <v>5859000</v>
      </c>
      <c r="N92" s="12">
        <v>74400</v>
      </c>
      <c r="O92" s="13">
        <v>1302000</v>
      </c>
      <c r="P92" s="13">
        <v>139500</v>
      </c>
      <c r="Q92" s="12">
        <f t="shared" si="0"/>
        <v>10148980</v>
      </c>
      <c r="R92" s="12">
        <f t="shared" si="1"/>
        <v>1928306.2</v>
      </c>
      <c r="S92" s="12">
        <f t="shared" si="2"/>
        <v>12077286.199999999</v>
      </c>
    </row>
    <row r="93" spans="1:19" ht="15.75" customHeight="1" x14ac:dyDescent="0.25">
      <c r="A93" s="14" t="s">
        <v>110</v>
      </c>
      <c r="B93" s="11">
        <v>1</v>
      </c>
      <c r="C93" s="12">
        <v>1116000</v>
      </c>
      <c r="D93" s="12">
        <v>418500</v>
      </c>
      <c r="E93" s="13">
        <v>297600</v>
      </c>
      <c r="F93" s="12">
        <v>74400</v>
      </c>
      <c r="G93" s="12">
        <v>25000</v>
      </c>
      <c r="H93" s="12">
        <v>74400</v>
      </c>
      <c r="I93" s="12">
        <v>320850</v>
      </c>
      <c r="J93" s="12">
        <v>121830</v>
      </c>
      <c r="K93" s="13">
        <v>139500</v>
      </c>
      <c r="L93" s="13">
        <v>186000</v>
      </c>
      <c r="M93" s="12">
        <v>5859000</v>
      </c>
      <c r="N93" s="12">
        <v>74400</v>
      </c>
      <c r="O93" s="13">
        <v>1302000</v>
      </c>
      <c r="P93" s="13">
        <v>139500</v>
      </c>
      <c r="Q93" s="12">
        <f t="shared" si="0"/>
        <v>10148980</v>
      </c>
      <c r="R93" s="12">
        <f t="shared" si="1"/>
        <v>1928306.2</v>
      </c>
      <c r="S93" s="12">
        <f t="shared" si="2"/>
        <v>12077286.199999999</v>
      </c>
    </row>
    <row r="94" spans="1:19" ht="15.75" customHeight="1" x14ac:dyDescent="0.25">
      <c r="A94" s="14" t="s">
        <v>111</v>
      </c>
      <c r="B94" s="11">
        <v>1</v>
      </c>
      <c r="C94" s="12">
        <v>1116000</v>
      </c>
      <c r="D94" s="12">
        <v>418500</v>
      </c>
      <c r="E94" s="13">
        <v>297600</v>
      </c>
      <c r="F94" s="12">
        <v>74400</v>
      </c>
      <c r="G94" s="12">
        <v>25000</v>
      </c>
      <c r="H94" s="12">
        <v>74400</v>
      </c>
      <c r="I94" s="12">
        <v>320850</v>
      </c>
      <c r="J94" s="12">
        <v>121830</v>
      </c>
      <c r="K94" s="13">
        <v>139500</v>
      </c>
      <c r="L94" s="13">
        <v>186000</v>
      </c>
      <c r="M94" s="12">
        <v>5859000</v>
      </c>
      <c r="N94" s="12">
        <v>74400</v>
      </c>
      <c r="O94" s="13">
        <v>1302000</v>
      </c>
      <c r="P94" s="13">
        <v>139500</v>
      </c>
      <c r="Q94" s="12">
        <f t="shared" si="0"/>
        <v>10148980</v>
      </c>
      <c r="R94" s="12">
        <f t="shared" si="1"/>
        <v>1928306.2</v>
      </c>
      <c r="S94" s="12">
        <f t="shared" si="2"/>
        <v>12077286.199999999</v>
      </c>
    </row>
    <row r="95" spans="1:19" ht="15.75" customHeight="1" x14ac:dyDescent="0.25">
      <c r="A95" s="14" t="s">
        <v>112</v>
      </c>
      <c r="B95" s="11">
        <v>1</v>
      </c>
      <c r="C95" s="12">
        <v>1116000</v>
      </c>
      <c r="D95" s="12">
        <v>418500</v>
      </c>
      <c r="E95" s="13">
        <v>297600</v>
      </c>
      <c r="F95" s="12">
        <v>74400</v>
      </c>
      <c r="G95" s="12">
        <v>25000</v>
      </c>
      <c r="H95" s="12">
        <v>74400</v>
      </c>
      <c r="I95" s="12">
        <v>320850</v>
      </c>
      <c r="J95" s="12">
        <v>121830</v>
      </c>
      <c r="K95" s="13">
        <v>139500</v>
      </c>
      <c r="L95" s="13">
        <v>186000</v>
      </c>
      <c r="M95" s="12">
        <v>5859000</v>
      </c>
      <c r="N95" s="12">
        <v>74400</v>
      </c>
      <c r="O95" s="13">
        <v>1302000</v>
      </c>
      <c r="P95" s="13">
        <v>139500</v>
      </c>
      <c r="Q95" s="12">
        <f t="shared" si="0"/>
        <v>10148980</v>
      </c>
      <c r="R95" s="12">
        <f t="shared" si="1"/>
        <v>1928306.2</v>
      </c>
      <c r="S95" s="12">
        <f t="shared" si="2"/>
        <v>12077286.199999999</v>
      </c>
    </row>
    <row r="96" spans="1:19" ht="15.75" customHeight="1" x14ac:dyDescent="0.25">
      <c r="A96" s="14" t="s">
        <v>113</v>
      </c>
      <c r="B96" s="11">
        <v>1</v>
      </c>
      <c r="C96" s="12">
        <v>1032300</v>
      </c>
      <c r="D96" s="12">
        <v>418500</v>
      </c>
      <c r="E96" s="13">
        <v>297600</v>
      </c>
      <c r="F96" s="12">
        <v>74400</v>
      </c>
      <c r="G96" s="12">
        <v>25000</v>
      </c>
      <c r="H96" s="12">
        <v>74400</v>
      </c>
      <c r="I96" s="12">
        <v>320850</v>
      </c>
      <c r="J96" s="12">
        <v>121830</v>
      </c>
      <c r="K96" s="13">
        <v>139500</v>
      </c>
      <c r="L96" s="13">
        <v>186000</v>
      </c>
      <c r="M96" s="12">
        <v>5859000</v>
      </c>
      <c r="N96" s="12">
        <v>74400</v>
      </c>
      <c r="O96" s="13">
        <v>1302000</v>
      </c>
      <c r="P96" s="13">
        <v>139500</v>
      </c>
      <c r="Q96" s="12">
        <f t="shared" si="0"/>
        <v>10065280</v>
      </c>
      <c r="R96" s="12">
        <f t="shared" si="1"/>
        <v>1912403.2</v>
      </c>
      <c r="S96" s="12">
        <f t="shared" si="2"/>
        <v>11977683.199999999</v>
      </c>
    </row>
    <row r="97" spans="1:19" ht="15.75" customHeight="1" x14ac:dyDescent="0.25">
      <c r="A97" s="14" t="s">
        <v>114</v>
      </c>
      <c r="B97" s="11">
        <v>1</v>
      </c>
      <c r="C97" s="12">
        <v>1116000</v>
      </c>
      <c r="D97" s="12">
        <v>418500</v>
      </c>
      <c r="E97" s="13">
        <v>297600</v>
      </c>
      <c r="F97" s="12">
        <v>74400</v>
      </c>
      <c r="G97" s="12">
        <v>25000</v>
      </c>
      <c r="H97" s="12">
        <v>74400</v>
      </c>
      <c r="I97" s="12">
        <v>320850</v>
      </c>
      <c r="J97" s="12">
        <v>121830</v>
      </c>
      <c r="K97" s="13">
        <v>139500</v>
      </c>
      <c r="L97" s="13">
        <v>186000</v>
      </c>
      <c r="M97" s="12">
        <v>5859000</v>
      </c>
      <c r="N97" s="12">
        <v>74400</v>
      </c>
      <c r="O97" s="13">
        <v>1302000</v>
      </c>
      <c r="P97" s="13">
        <v>139500</v>
      </c>
      <c r="Q97" s="12">
        <f t="shared" si="0"/>
        <v>10148980</v>
      </c>
      <c r="R97" s="12">
        <f t="shared" si="1"/>
        <v>1928306.2</v>
      </c>
      <c r="S97" s="12">
        <f t="shared" si="2"/>
        <v>12077286.199999999</v>
      </c>
    </row>
    <row r="98" spans="1:19" ht="15.75" customHeight="1" x14ac:dyDescent="0.25">
      <c r="A98" s="14" t="s">
        <v>115</v>
      </c>
      <c r="B98" s="11">
        <v>1</v>
      </c>
      <c r="C98" s="12">
        <v>1116000</v>
      </c>
      <c r="D98" s="12">
        <v>418500</v>
      </c>
      <c r="E98" s="13">
        <v>297600</v>
      </c>
      <c r="F98" s="12">
        <v>74400</v>
      </c>
      <c r="G98" s="12">
        <v>25000</v>
      </c>
      <c r="H98" s="12">
        <v>74400</v>
      </c>
      <c r="I98" s="12">
        <v>320850</v>
      </c>
      <c r="J98" s="12">
        <v>121830</v>
      </c>
      <c r="K98" s="13">
        <v>139500</v>
      </c>
      <c r="L98" s="13">
        <v>186000</v>
      </c>
      <c r="M98" s="12">
        <v>5859000</v>
      </c>
      <c r="N98" s="12">
        <v>74400</v>
      </c>
      <c r="O98" s="13">
        <v>1302000</v>
      </c>
      <c r="P98" s="13">
        <v>139500</v>
      </c>
      <c r="Q98" s="12">
        <f t="shared" si="0"/>
        <v>10148980</v>
      </c>
      <c r="R98" s="12">
        <f t="shared" si="1"/>
        <v>1928306.2</v>
      </c>
      <c r="S98" s="12">
        <f t="shared" si="2"/>
        <v>12077286.199999999</v>
      </c>
    </row>
    <row r="99" spans="1:19" ht="15.75" customHeight="1" x14ac:dyDescent="0.25">
      <c r="A99" s="14" t="s">
        <v>116</v>
      </c>
      <c r="B99" s="11">
        <v>1</v>
      </c>
      <c r="C99" s="12">
        <v>1116000</v>
      </c>
      <c r="D99" s="12">
        <v>418500</v>
      </c>
      <c r="E99" s="13">
        <v>297600</v>
      </c>
      <c r="F99" s="12">
        <v>74400</v>
      </c>
      <c r="G99" s="12">
        <v>25000</v>
      </c>
      <c r="H99" s="12">
        <v>74400</v>
      </c>
      <c r="I99" s="12">
        <v>320850</v>
      </c>
      <c r="J99" s="12">
        <v>121830</v>
      </c>
      <c r="K99" s="13">
        <v>139500</v>
      </c>
      <c r="L99" s="13">
        <v>186000</v>
      </c>
      <c r="M99" s="12">
        <v>5859000</v>
      </c>
      <c r="N99" s="12">
        <v>74400</v>
      </c>
      <c r="O99" s="13">
        <v>1302000</v>
      </c>
      <c r="P99" s="13">
        <v>139500</v>
      </c>
      <c r="Q99" s="12">
        <f t="shared" si="0"/>
        <v>10148980</v>
      </c>
      <c r="R99" s="12">
        <f t="shared" si="1"/>
        <v>1928306.2</v>
      </c>
      <c r="S99" s="12">
        <f t="shared" si="2"/>
        <v>12077286.199999999</v>
      </c>
    </row>
    <row r="100" spans="1:19" ht="15.75" customHeight="1" x14ac:dyDescent="0.25">
      <c r="A100" s="14" t="s">
        <v>117</v>
      </c>
      <c r="B100" s="11">
        <v>1</v>
      </c>
      <c r="C100" s="12">
        <v>1116000</v>
      </c>
      <c r="D100" s="12">
        <v>418500</v>
      </c>
      <c r="E100" s="13">
        <v>297600</v>
      </c>
      <c r="F100" s="12">
        <v>74400</v>
      </c>
      <c r="G100" s="12">
        <v>25000</v>
      </c>
      <c r="H100" s="12">
        <v>74400</v>
      </c>
      <c r="I100" s="12">
        <v>320850</v>
      </c>
      <c r="J100" s="12">
        <v>121830</v>
      </c>
      <c r="K100" s="13">
        <v>139500</v>
      </c>
      <c r="L100" s="13">
        <v>186000</v>
      </c>
      <c r="M100" s="12">
        <v>5859000</v>
      </c>
      <c r="N100" s="12">
        <v>74400</v>
      </c>
      <c r="O100" s="13">
        <v>1302000</v>
      </c>
      <c r="P100" s="13">
        <v>139500</v>
      </c>
      <c r="Q100" s="12">
        <f t="shared" si="0"/>
        <v>10148980</v>
      </c>
      <c r="R100" s="12">
        <f t="shared" si="1"/>
        <v>1928306.2</v>
      </c>
      <c r="S100" s="12">
        <f t="shared" si="2"/>
        <v>12077286.199999999</v>
      </c>
    </row>
    <row r="101" spans="1:19" ht="15.75" customHeight="1" x14ac:dyDescent="0.25">
      <c r="A101" s="14" t="s">
        <v>118</v>
      </c>
      <c r="B101" s="11">
        <v>1</v>
      </c>
      <c r="C101" s="12">
        <v>1116000</v>
      </c>
      <c r="D101" s="12">
        <v>418500</v>
      </c>
      <c r="E101" s="13">
        <v>297600</v>
      </c>
      <c r="F101" s="12">
        <v>74400</v>
      </c>
      <c r="G101" s="12">
        <v>25000</v>
      </c>
      <c r="H101" s="12">
        <v>74400</v>
      </c>
      <c r="I101" s="12">
        <v>320850</v>
      </c>
      <c r="J101" s="12">
        <v>121830</v>
      </c>
      <c r="K101" s="13">
        <v>139500</v>
      </c>
      <c r="L101" s="13">
        <v>186000</v>
      </c>
      <c r="M101" s="12">
        <v>5859000</v>
      </c>
      <c r="N101" s="12">
        <v>74400</v>
      </c>
      <c r="O101" s="13">
        <v>1302000</v>
      </c>
      <c r="P101" s="13">
        <v>139500</v>
      </c>
      <c r="Q101" s="12">
        <f t="shared" si="0"/>
        <v>10148980</v>
      </c>
      <c r="R101" s="12">
        <f t="shared" si="1"/>
        <v>1928306.2</v>
      </c>
      <c r="S101" s="12">
        <f t="shared" si="2"/>
        <v>12077286.199999999</v>
      </c>
    </row>
    <row r="102" spans="1:19" ht="15.75" customHeight="1" x14ac:dyDescent="0.25">
      <c r="A102" s="14" t="s">
        <v>119</v>
      </c>
      <c r="B102" s="11">
        <v>1</v>
      </c>
      <c r="C102" s="12">
        <v>1116000</v>
      </c>
      <c r="D102" s="12">
        <v>418500</v>
      </c>
      <c r="E102" s="13">
        <v>297600</v>
      </c>
      <c r="F102" s="12">
        <v>74400</v>
      </c>
      <c r="G102" s="12">
        <v>25000</v>
      </c>
      <c r="H102" s="12">
        <v>74400</v>
      </c>
      <c r="I102" s="12">
        <v>320850</v>
      </c>
      <c r="J102" s="12">
        <v>121830</v>
      </c>
      <c r="K102" s="13">
        <v>139500</v>
      </c>
      <c r="L102" s="13">
        <v>186000</v>
      </c>
      <c r="M102" s="12">
        <v>5859000</v>
      </c>
      <c r="N102" s="12">
        <v>74400</v>
      </c>
      <c r="O102" s="13">
        <v>1302000</v>
      </c>
      <c r="P102" s="13">
        <v>139500</v>
      </c>
      <c r="Q102" s="12">
        <f t="shared" si="0"/>
        <v>10148980</v>
      </c>
      <c r="R102" s="12">
        <f t="shared" si="1"/>
        <v>1928306.2</v>
      </c>
      <c r="S102" s="12">
        <f t="shared" si="2"/>
        <v>12077286.199999999</v>
      </c>
    </row>
    <row r="103" spans="1:19" ht="15.75" customHeight="1" x14ac:dyDescent="0.25">
      <c r="A103" s="14" t="s">
        <v>120</v>
      </c>
      <c r="B103" s="11">
        <v>1</v>
      </c>
      <c r="C103" s="12">
        <v>1116000</v>
      </c>
      <c r="D103" s="12">
        <v>418500</v>
      </c>
      <c r="E103" s="13">
        <v>297600</v>
      </c>
      <c r="F103" s="12">
        <v>74400</v>
      </c>
      <c r="G103" s="12">
        <v>25000</v>
      </c>
      <c r="H103" s="12">
        <v>74400</v>
      </c>
      <c r="I103" s="12">
        <v>320850</v>
      </c>
      <c r="J103" s="12">
        <v>121830</v>
      </c>
      <c r="K103" s="13">
        <v>139500</v>
      </c>
      <c r="L103" s="13">
        <v>186000</v>
      </c>
      <c r="M103" s="12">
        <v>5859000</v>
      </c>
      <c r="N103" s="12">
        <v>74400</v>
      </c>
      <c r="O103" s="13">
        <v>1302000</v>
      </c>
      <c r="P103" s="13">
        <v>139500</v>
      </c>
      <c r="Q103" s="12">
        <f t="shared" si="0"/>
        <v>10148980</v>
      </c>
      <c r="R103" s="12">
        <f t="shared" si="1"/>
        <v>1928306.2</v>
      </c>
      <c r="S103" s="12">
        <f t="shared" si="2"/>
        <v>12077286.199999999</v>
      </c>
    </row>
    <row r="104" spans="1:19" ht="15.75" customHeight="1" x14ac:dyDescent="0.25">
      <c r="A104" s="14" t="s">
        <v>121</v>
      </c>
      <c r="B104" s="11">
        <v>1</v>
      </c>
      <c r="C104" s="12">
        <v>1116000</v>
      </c>
      <c r="D104" s="12">
        <v>418500</v>
      </c>
      <c r="E104" s="13">
        <v>297600</v>
      </c>
      <c r="F104" s="12">
        <v>74400</v>
      </c>
      <c r="G104" s="12">
        <v>25000</v>
      </c>
      <c r="H104" s="12">
        <v>74400</v>
      </c>
      <c r="I104" s="12">
        <v>320850</v>
      </c>
      <c r="J104" s="12">
        <v>121830</v>
      </c>
      <c r="K104" s="13">
        <v>139500</v>
      </c>
      <c r="L104" s="13">
        <v>186000</v>
      </c>
      <c r="M104" s="12">
        <v>5859000</v>
      </c>
      <c r="N104" s="12">
        <v>74400</v>
      </c>
      <c r="O104" s="13">
        <v>1302000</v>
      </c>
      <c r="P104" s="13">
        <v>139500</v>
      </c>
      <c r="Q104" s="12">
        <f t="shared" si="0"/>
        <v>10148980</v>
      </c>
      <c r="R104" s="12">
        <f t="shared" si="1"/>
        <v>1928306.2</v>
      </c>
      <c r="S104" s="12">
        <f t="shared" si="2"/>
        <v>12077286.199999999</v>
      </c>
    </row>
    <row r="105" spans="1:19" ht="15.75" customHeight="1" x14ac:dyDescent="0.25">
      <c r="A105" s="14" t="s">
        <v>122</v>
      </c>
      <c r="B105" s="11">
        <v>1</v>
      </c>
      <c r="C105" s="12">
        <v>1116000</v>
      </c>
      <c r="D105" s="12">
        <v>418500</v>
      </c>
      <c r="E105" s="13">
        <v>297600</v>
      </c>
      <c r="F105" s="12">
        <v>74400</v>
      </c>
      <c r="G105" s="12">
        <v>25000</v>
      </c>
      <c r="H105" s="12">
        <v>74400</v>
      </c>
      <c r="I105" s="12">
        <v>320850</v>
      </c>
      <c r="J105" s="12">
        <v>121830</v>
      </c>
      <c r="K105" s="13">
        <v>139500</v>
      </c>
      <c r="L105" s="13">
        <v>186000</v>
      </c>
      <c r="M105" s="12">
        <v>5859000</v>
      </c>
      <c r="N105" s="12">
        <v>74400</v>
      </c>
      <c r="O105" s="13">
        <v>1302000</v>
      </c>
      <c r="P105" s="13">
        <v>139500</v>
      </c>
      <c r="Q105" s="12">
        <f t="shared" si="0"/>
        <v>10148980</v>
      </c>
      <c r="R105" s="12">
        <f t="shared" si="1"/>
        <v>1928306.2</v>
      </c>
      <c r="S105" s="12">
        <f t="shared" si="2"/>
        <v>12077286.199999999</v>
      </c>
    </row>
    <row r="106" spans="1:19" ht="15.75" customHeight="1" x14ac:dyDescent="0.25">
      <c r="A106" s="14" t="s">
        <v>123</v>
      </c>
      <c r="B106" s="11">
        <v>1</v>
      </c>
      <c r="C106" s="12">
        <v>1116000</v>
      </c>
      <c r="D106" s="12">
        <v>418500</v>
      </c>
      <c r="E106" s="13">
        <v>297600</v>
      </c>
      <c r="F106" s="12">
        <v>74400</v>
      </c>
      <c r="G106" s="12">
        <v>25000</v>
      </c>
      <c r="H106" s="12">
        <v>74400</v>
      </c>
      <c r="I106" s="12">
        <v>320850</v>
      </c>
      <c r="J106" s="12">
        <v>121830</v>
      </c>
      <c r="K106" s="13">
        <v>139500</v>
      </c>
      <c r="L106" s="13">
        <v>186000</v>
      </c>
      <c r="M106" s="12">
        <v>5859000</v>
      </c>
      <c r="N106" s="12">
        <v>74400</v>
      </c>
      <c r="O106" s="13">
        <v>1302000</v>
      </c>
      <c r="P106" s="13">
        <v>139500</v>
      </c>
      <c r="Q106" s="12">
        <f t="shared" si="0"/>
        <v>10148980</v>
      </c>
      <c r="R106" s="12">
        <f t="shared" si="1"/>
        <v>1928306.2</v>
      </c>
      <c r="S106" s="12">
        <f t="shared" si="2"/>
        <v>12077286.199999999</v>
      </c>
    </row>
    <row r="107" spans="1:19" ht="15.75" customHeight="1" x14ac:dyDescent="0.25">
      <c r="A107" s="14" t="s">
        <v>124</v>
      </c>
      <c r="B107" s="11">
        <v>1</v>
      </c>
      <c r="C107" s="12">
        <v>1032300</v>
      </c>
      <c r="D107" s="12">
        <v>418500</v>
      </c>
      <c r="E107" s="13">
        <v>297600</v>
      </c>
      <c r="F107" s="12">
        <v>74400</v>
      </c>
      <c r="G107" s="12">
        <v>25000</v>
      </c>
      <c r="H107" s="12">
        <v>74400</v>
      </c>
      <c r="I107" s="12">
        <v>320850</v>
      </c>
      <c r="J107" s="12">
        <v>121830</v>
      </c>
      <c r="K107" s="13">
        <v>139500</v>
      </c>
      <c r="L107" s="13">
        <v>186000</v>
      </c>
      <c r="M107" s="12">
        <v>5859000</v>
      </c>
      <c r="N107" s="12">
        <v>74400</v>
      </c>
      <c r="O107" s="13">
        <v>1302000</v>
      </c>
      <c r="P107" s="13">
        <v>139500</v>
      </c>
      <c r="Q107" s="12">
        <f t="shared" si="0"/>
        <v>10065280</v>
      </c>
      <c r="R107" s="12">
        <f t="shared" si="1"/>
        <v>1912403.2</v>
      </c>
      <c r="S107" s="12">
        <f t="shared" si="2"/>
        <v>11977683.199999999</v>
      </c>
    </row>
    <row r="108" spans="1:19" ht="15.75" customHeight="1" x14ac:dyDescent="0.25">
      <c r="A108" s="14" t="s">
        <v>125</v>
      </c>
      <c r="B108" s="11">
        <v>1</v>
      </c>
      <c r="C108" s="12">
        <v>1032300</v>
      </c>
      <c r="D108" s="12">
        <v>418500</v>
      </c>
      <c r="E108" s="13">
        <v>297600</v>
      </c>
      <c r="F108" s="12">
        <v>74400</v>
      </c>
      <c r="G108" s="12">
        <v>25000</v>
      </c>
      <c r="H108" s="12">
        <v>74400</v>
      </c>
      <c r="I108" s="12">
        <v>320850</v>
      </c>
      <c r="J108" s="12">
        <v>121830</v>
      </c>
      <c r="K108" s="13">
        <v>139500</v>
      </c>
      <c r="L108" s="13">
        <v>186000</v>
      </c>
      <c r="M108" s="12">
        <v>5859000</v>
      </c>
      <c r="N108" s="12">
        <v>74400</v>
      </c>
      <c r="O108" s="13">
        <v>1302000</v>
      </c>
      <c r="P108" s="13">
        <v>139500</v>
      </c>
      <c r="Q108" s="12">
        <f t="shared" si="0"/>
        <v>10065280</v>
      </c>
      <c r="R108" s="12">
        <f t="shared" si="1"/>
        <v>1912403.2</v>
      </c>
      <c r="S108" s="12">
        <f t="shared" si="2"/>
        <v>11977683.199999999</v>
      </c>
    </row>
    <row r="109" spans="1:19" ht="15.75" customHeight="1" x14ac:dyDescent="0.25">
      <c r="A109" s="14" t="s">
        <v>126</v>
      </c>
      <c r="B109" s="11">
        <v>1</v>
      </c>
      <c r="C109" s="12">
        <v>1032300</v>
      </c>
      <c r="D109" s="12">
        <v>418500</v>
      </c>
      <c r="E109" s="13">
        <v>297600</v>
      </c>
      <c r="F109" s="12">
        <v>74400</v>
      </c>
      <c r="G109" s="12">
        <v>25000</v>
      </c>
      <c r="H109" s="12">
        <v>74400</v>
      </c>
      <c r="I109" s="12">
        <v>320850</v>
      </c>
      <c r="J109" s="12">
        <v>121830</v>
      </c>
      <c r="K109" s="13">
        <v>139500</v>
      </c>
      <c r="L109" s="13">
        <v>186000</v>
      </c>
      <c r="M109" s="12">
        <v>5859000</v>
      </c>
      <c r="N109" s="12">
        <v>74400</v>
      </c>
      <c r="O109" s="13">
        <v>1302000</v>
      </c>
      <c r="P109" s="13">
        <v>139500</v>
      </c>
      <c r="Q109" s="12">
        <f t="shared" si="0"/>
        <v>10065280</v>
      </c>
      <c r="R109" s="12">
        <f t="shared" si="1"/>
        <v>1912403.2</v>
      </c>
      <c r="S109" s="12">
        <f t="shared" si="2"/>
        <v>11977683.199999999</v>
      </c>
    </row>
    <row r="110" spans="1:19" ht="15.75" customHeight="1" x14ac:dyDescent="0.25">
      <c r="A110" s="14" t="s">
        <v>127</v>
      </c>
      <c r="B110" s="11">
        <v>1</v>
      </c>
      <c r="C110" s="12">
        <v>1116000</v>
      </c>
      <c r="D110" s="12">
        <v>418500</v>
      </c>
      <c r="E110" s="13">
        <v>297600</v>
      </c>
      <c r="F110" s="12">
        <v>74400</v>
      </c>
      <c r="G110" s="12">
        <v>25000</v>
      </c>
      <c r="H110" s="12">
        <v>74400</v>
      </c>
      <c r="I110" s="12">
        <v>320850</v>
      </c>
      <c r="J110" s="12">
        <v>121830</v>
      </c>
      <c r="K110" s="13">
        <v>139500</v>
      </c>
      <c r="L110" s="13">
        <v>186000</v>
      </c>
      <c r="M110" s="12">
        <v>5859000</v>
      </c>
      <c r="N110" s="12">
        <v>74400</v>
      </c>
      <c r="O110" s="13">
        <v>1302000</v>
      </c>
      <c r="P110" s="13">
        <v>139500</v>
      </c>
      <c r="Q110" s="12">
        <f t="shared" si="0"/>
        <v>10148980</v>
      </c>
      <c r="R110" s="12">
        <f t="shared" si="1"/>
        <v>1928306.2</v>
      </c>
      <c r="S110" s="12">
        <f t="shared" si="2"/>
        <v>12077286.199999999</v>
      </c>
    </row>
    <row r="111" spans="1:19" ht="15.75" customHeight="1" x14ac:dyDescent="0.25">
      <c r="A111" s="14" t="s">
        <v>128</v>
      </c>
      <c r="B111" s="11">
        <v>1</v>
      </c>
      <c r="C111" s="12">
        <v>1116000</v>
      </c>
      <c r="D111" s="12">
        <v>418500</v>
      </c>
      <c r="E111" s="13">
        <v>297600</v>
      </c>
      <c r="F111" s="12">
        <v>74400</v>
      </c>
      <c r="G111" s="12">
        <v>25000</v>
      </c>
      <c r="H111" s="12">
        <v>74400</v>
      </c>
      <c r="I111" s="12">
        <v>320850</v>
      </c>
      <c r="J111" s="12">
        <v>121830</v>
      </c>
      <c r="K111" s="13">
        <v>139500</v>
      </c>
      <c r="L111" s="13">
        <v>186000</v>
      </c>
      <c r="M111" s="12">
        <v>5859000</v>
      </c>
      <c r="N111" s="12">
        <v>74400</v>
      </c>
      <c r="O111" s="13">
        <v>1302000</v>
      </c>
      <c r="P111" s="13">
        <v>139500</v>
      </c>
      <c r="Q111" s="12">
        <f t="shared" si="0"/>
        <v>10148980</v>
      </c>
      <c r="R111" s="12">
        <f t="shared" si="1"/>
        <v>1928306.2</v>
      </c>
      <c r="S111" s="12">
        <f t="shared" si="2"/>
        <v>12077286.199999999</v>
      </c>
    </row>
    <row r="112" spans="1:19" ht="15.75" customHeight="1" x14ac:dyDescent="0.25">
      <c r="A112" s="14" t="s">
        <v>129</v>
      </c>
      <c r="B112" s="11">
        <v>1</v>
      </c>
      <c r="C112" s="12">
        <v>1032300</v>
      </c>
      <c r="D112" s="12">
        <v>418500</v>
      </c>
      <c r="E112" s="13">
        <v>297600</v>
      </c>
      <c r="F112" s="12">
        <v>74400</v>
      </c>
      <c r="G112" s="12">
        <v>25000</v>
      </c>
      <c r="H112" s="12">
        <v>74400</v>
      </c>
      <c r="I112" s="12">
        <v>320850</v>
      </c>
      <c r="J112" s="12">
        <v>121830</v>
      </c>
      <c r="K112" s="13">
        <v>139500</v>
      </c>
      <c r="L112" s="13">
        <v>186000</v>
      </c>
      <c r="M112" s="12">
        <v>5859000</v>
      </c>
      <c r="N112" s="12">
        <v>74400</v>
      </c>
      <c r="O112" s="13">
        <v>1302000</v>
      </c>
      <c r="P112" s="13">
        <v>139500</v>
      </c>
      <c r="Q112" s="12">
        <f t="shared" si="0"/>
        <v>10065280</v>
      </c>
      <c r="R112" s="12">
        <f t="shared" si="1"/>
        <v>1912403.2</v>
      </c>
      <c r="S112" s="12">
        <f t="shared" si="2"/>
        <v>11977683.199999999</v>
      </c>
    </row>
    <row r="113" spans="1:19" ht="15.75" customHeight="1" x14ac:dyDescent="0.25">
      <c r="A113" s="14" t="s">
        <v>130</v>
      </c>
      <c r="B113" s="11">
        <v>1</v>
      </c>
      <c r="C113" s="12">
        <v>1032300</v>
      </c>
      <c r="D113" s="12">
        <v>418500</v>
      </c>
      <c r="E113" s="13">
        <v>297600</v>
      </c>
      <c r="F113" s="12">
        <v>74400</v>
      </c>
      <c r="G113" s="12">
        <v>25000</v>
      </c>
      <c r="H113" s="12">
        <v>74400</v>
      </c>
      <c r="I113" s="12">
        <v>320850</v>
      </c>
      <c r="J113" s="12">
        <v>121830</v>
      </c>
      <c r="K113" s="13">
        <v>139500</v>
      </c>
      <c r="L113" s="13">
        <v>186000</v>
      </c>
      <c r="M113" s="12">
        <v>5859000</v>
      </c>
      <c r="N113" s="12">
        <v>74400</v>
      </c>
      <c r="O113" s="13">
        <v>1302000</v>
      </c>
      <c r="P113" s="13">
        <v>139500</v>
      </c>
      <c r="Q113" s="12">
        <f t="shared" si="0"/>
        <v>10065280</v>
      </c>
      <c r="R113" s="12">
        <f t="shared" si="1"/>
        <v>1912403.2</v>
      </c>
      <c r="S113" s="12">
        <f t="shared" si="2"/>
        <v>11977683.199999999</v>
      </c>
    </row>
    <row r="114" spans="1:19" ht="15.75" customHeight="1" x14ac:dyDescent="0.25">
      <c r="A114" s="14" t="s">
        <v>131</v>
      </c>
      <c r="B114" s="11">
        <v>1</v>
      </c>
      <c r="C114" s="12">
        <v>1116000</v>
      </c>
      <c r="D114" s="12">
        <v>418500</v>
      </c>
      <c r="E114" s="13">
        <v>297600</v>
      </c>
      <c r="F114" s="12">
        <v>74400</v>
      </c>
      <c r="G114" s="12">
        <v>25000</v>
      </c>
      <c r="H114" s="12">
        <v>74400</v>
      </c>
      <c r="I114" s="12">
        <v>320850</v>
      </c>
      <c r="J114" s="12">
        <v>121830</v>
      </c>
      <c r="K114" s="13">
        <v>139500</v>
      </c>
      <c r="L114" s="13">
        <v>186000</v>
      </c>
      <c r="M114" s="12">
        <v>5859000</v>
      </c>
      <c r="N114" s="12">
        <v>74400</v>
      </c>
      <c r="O114" s="13">
        <v>1302000</v>
      </c>
      <c r="P114" s="13">
        <v>139500</v>
      </c>
      <c r="Q114" s="12">
        <f t="shared" si="0"/>
        <v>10148980</v>
      </c>
      <c r="R114" s="12">
        <f t="shared" si="1"/>
        <v>1928306.2</v>
      </c>
      <c r="S114" s="12">
        <f t="shared" si="2"/>
        <v>12077286.199999999</v>
      </c>
    </row>
    <row r="115" spans="1:19" ht="15.75" customHeight="1" x14ac:dyDescent="0.25">
      <c r="A115" s="14" t="s">
        <v>132</v>
      </c>
      <c r="B115" s="11">
        <v>1</v>
      </c>
      <c r="C115" s="12">
        <v>1116000</v>
      </c>
      <c r="D115" s="12">
        <v>418500</v>
      </c>
      <c r="E115" s="13">
        <v>297600</v>
      </c>
      <c r="F115" s="12">
        <v>74400</v>
      </c>
      <c r="G115" s="12">
        <v>25000</v>
      </c>
      <c r="H115" s="12">
        <v>74400</v>
      </c>
      <c r="I115" s="12">
        <v>320850</v>
      </c>
      <c r="J115" s="12">
        <v>121830</v>
      </c>
      <c r="K115" s="13">
        <v>139500</v>
      </c>
      <c r="L115" s="13">
        <v>186000</v>
      </c>
      <c r="M115" s="12">
        <v>5859000</v>
      </c>
      <c r="N115" s="12">
        <v>74400</v>
      </c>
      <c r="O115" s="13">
        <v>1302000</v>
      </c>
      <c r="P115" s="13">
        <v>139500</v>
      </c>
      <c r="Q115" s="12">
        <f t="shared" si="0"/>
        <v>10148980</v>
      </c>
      <c r="R115" s="12">
        <f t="shared" si="1"/>
        <v>1928306.2</v>
      </c>
      <c r="S115" s="12">
        <f t="shared" si="2"/>
        <v>12077286.199999999</v>
      </c>
    </row>
    <row r="116" spans="1:19" ht="15.75" customHeight="1" x14ac:dyDescent="0.25">
      <c r="A116" s="14" t="s">
        <v>133</v>
      </c>
      <c r="B116" s="11">
        <v>1</v>
      </c>
      <c r="C116" s="12">
        <v>1116000</v>
      </c>
      <c r="D116" s="12">
        <v>418500</v>
      </c>
      <c r="E116" s="13">
        <v>297600</v>
      </c>
      <c r="F116" s="12">
        <v>74400</v>
      </c>
      <c r="G116" s="12">
        <v>25000</v>
      </c>
      <c r="H116" s="12">
        <v>74400</v>
      </c>
      <c r="I116" s="12">
        <v>320850</v>
      </c>
      <c r="J116" s="12">
        <v>121830</v>
      </c>
      <c r="K116" s="13">
        <v>139500</v>
      </c>
      <c r="L116" s="13">
        <v>186000</v>
      </c>
      <c r="M116" s="12">
        <v>5859000</v>
      </c>
      <c r="N116" s="12">
        <v>74400</v>
      </c>
      <c r="O116" s="13">
        <v>1302000</v>
      </c>
      <c r="P116" s="13">
        <v>139500</v>
      </c>
      <c r="Q116" s="12">
        <f t="shared" si="0"/>
        <v>10148980</v>
      </c>
      <c r="R116" s="12">
        <f t="shared" si="1"/>
        <v>1928306.2</v>
      </c>
      <c r="S116" s="12">
        <f t="shared" si="2"/>
        <v>12077286.199999999</v>
      </c>
    </row>
    <row r="117" spans="1:19" ht="15.75" customHeight="1" x14ac:dyDescent="0.25">
      <c r="A117" s="14" t="s">
        <v>134</v>
      </c>
      <c r="B117" s="11">
        <v>1</v>
      </c>
      <c r="C117" s="12">
        <v>1032300</v>
      </c>
      <c r="D117" s="12">
        <v>418500</v>
      </c>
      <c r="E117" s="13">
        <v>297600</v>
      </c>
      <c r="F117" s="12">
        <v>74400</v>
      </c>
      <c r="G117" s="12">
        <v>25000</v>
      </c>
      <c r="H117" s="12">
        <v>74400</v>
      </c>
      <c r="I117" s="12">
        <v>320850</v>
      </c>
      <c r="J117" s="12">
        <v>121830</v>
      </c>
      <c r="K117" s="13">
        <v>139500</v>
      </c>
      <c r="L117" s="13">
        <v>186000</v>
      </c>
      <c r="M117" s="12">
        <v>5859000</v>
      </c>
      <c r="N117" s="12">
        <v>74400</v>
      </c>
      <c r="O117" s="13">
        <v>1302000</v>
      </c>
      <c r="P117" s="13">
        <v>139500</v>
      </c>
      <c r="Q117" s="12">
        <f t="shared" si="0"/>
        <v>10065280</v>
      </c>
      <c r="R117" s="12">
        <f t="shared" si="1"/>
        <v>1912403.2</v>
      </c>
      <c r="S117" s="12">
        <f t="shared" si="2"/>
        <v>11977683.199999999</v>
      </c>
    </row>
    <row r="118" spans="1:19" ht="15.75" customHeight="1" x14ac:dyDescent="0.25">
      <c r="A118" s="14" t="s">
        <v>135</v>
      </c>
      <c r="B118" s="11">
        <v>1</v>
      </c>
      <c r="C118" s="12">
        <v>1032300</v>
      </c>
      <c r="D118" s="12">
        <v>418500</v>
      </c>
      <c r="E118" s="13">
        <v>297600</v>
      </c>
      <c r="F118" s="12">
        <v>74400</v>
      </c>
      <c r="G118" s="12">
        <v>25000</v>
      </c>
      <c r="H118" s="12">
        <v>74400</v>
      </c>
      <c r="I118" s="12">
        <v>320850</v>
      </c>
      <c r="J118" s="12">
        <v>121830</v>
      </c>
      <c r="K118" s="13">
        <v>139500</v>
      </c>
      <c r="L118" s="13">
        <v>186000</v>
      </c>
      <c r="M118" s="12">
        <v>5859000</v>
      </c>
      <c r="N118" s="12">
        <v>74400</v>
      </c>
      <c r="O118" s="13">
        <v>1302000</v>
      </c>
      <c r="P118" s="13">
        <v>139500</v>
      </c>
      <c r="Q118" s="12">
        <f t="shared" si="0"/>
        <v>10065280</v>
      </c>
      <c r="R118" s="12">
        <f t="shared" si="1"/>
        <v>1912403.2</v>
      </c>
      <c r="S118" s="12">
        <f t="shared" si="2"/>
        <v>11977683.199999999</v>
      </c>
    </row>
    <row r="119" spans="1:19" ht="15.75" customHeight="1" x14ac:dyDescent="0.25">
      <c r="A119" s="14" t="s">
        <v>136</v>
      </c>
      <c r="B119" s="11">
        <v>1</v>
      </c>
      <c r="C119" s="12">
        <v>1032300</v>
      </c>
      <c r="D119" s="12">
        <v>418500</v>
      </c>
      <c r="E119" s="13">
        <v>297600</v>
      </c>
      <c r="F119" s="12">
        <v>74400</v>
      </c>
      <c r="G119" s="12">
        <v>25000</v>
      </c>
      <c r="H119" s="12">
        <v>74400</v>
      </c>
      <c r="I119" s="12">
        <v>320850</v>
      </c>
      <c r="J119" s="12">
        <v>121830</v>
      </c>
      <c r="K119" s="13">
        <v>139500</v>
      </c>
      <c r="L119" s="13">
        <v>186000</v>
      </c>
      <c r="M119" s="12">
        <v>5859000</v>
      </c>
      <c r="N119" s="12">
        <v>74400</v>
      </c>
      <c r="O119" s="13">
        <v>1302000</v>
      </c>
      <c r="P119" s="13">
        <v>139500</v>
      </c>
      <c r="Q119" s="12">
        <f t="shared" si="0"/>
        <v>10065280</v>
      </c>
      <c r="R119" s="12">
        <f t="shared" si="1"/>
        <v>1912403.2</v>
      </c>
      <c r="S119" s="12">
        <f t="shared" si="2"/>
        <v>11977683.199999999</v>
      </c>
    </row>
    <row r="120" spans="1:19" ht="15.75" customHeight="1" x14ac:dyDescent="0.25">
      <c r="A120" s="14" t="s">
        <v>137</v>
      </c>
      <c r="B120" s="11">
        <v>1</v>
      </c>
      <c r="C120" s="12">
        <v>1116000</v>
      </c>
      <c r="D120" s="12">
        <v>418500</v>
      </c>
      <c r="E120" s="13">
        <v>297600</v>
      </c>
      <c r="F120" s="12">
        <v>74400</v>
      </c>
      <c r="G120" s="12">
        <v>25000</v>
      </c>
      <c r="H120" s="12">
        <v>74400</v>
      </c>
      <c r="I120" s="12">
        <v>320850</v>
      </c>
      <c r="J120" s="12">
        <v>121830</v>
      </c>
      <c r="K120" s="13">
        <v>139500</v>
      </c>
      <c r="L120" s="13">
        <v>186000</v>
      </c>
      <c r="M120" s="12">
        <v>5859000</v>
      </c>
      <c r="N120" s="12">
        <v>74400</v>
      </c>
      <c r="O120" s="13">
        <v>1302000</v>
      </c>
      <c r="P120" s="13">
        <v>139500</v>
      </c>
      <c r="Q120" s="12">
        <f t="shared" si="0"/>
        <v>10148980</v>
      </c>
      <c r="R120" s="12">
        <f t="shared" si="1"/>
        <v>1928306.2</v>
      </c>
      <c r="S120" s="12">
        <f t="shared" si="2"/>
        <v>12077286.199999999</v>
      </c>
    </row>
    <row r="121" spans="1:19" ht="15.75" customHeight="1" x14ac:dyDescent="0.25">
      <c r="A121" s="14" t="s">
        <v>138</v>
      </c>
      <c r="B121" s="11">
        <v>1</v>
      </c>
      <c r="C121" s="12">
        <v>1116000</v>
      </c>
      <c r="D121" s="12">
        <v>418500</v>
      </c>
      <c r="E121" s="13">
        <v>297600</v>
      </c>
      <c r="F121" s="12">
        <v>74400</v>
      </c>
      <c r="G121" s="12">
        <v>25000</v>
      </c>
      <c r="H121" s="12">
        <v>74400</v>
      </c>
      <c r="I121" s="12">
        <v>320850</v>
      </c>
      <c r="J121" s="12">
        <v>121830</v>
      </c>
      <c r="K121" s="13">
        <v>139500</v>
      </c>
      <c r="L121" s="13">
        <v>186000</v>
      </c>
      <c r="M121" s="12">
        <v>5859000</v>
      </c>
      <c r="N121" s="12">
        <v>74400</v>
      </c>
      <c r="O121" s="13">
        <v>1302000</v>
      </c>
      <c r="P121" s="13">
        <v>139500</v>
      </c>
      <c r="Q121" s="12">
        <f t="shared" si="0"/>
        <v>10148980</v>
      </c>
      <c r="R121" s="12">
        <f t="shared" si="1"/>
        <v>1928306.2</v>
      </c>
      <c r="S121" s="12">
        <f t="shared" si="2"/>
        <v>12077286.199999999</v>
      </c>
    </row>
    <row r="122" spans="1:19" ht="15.75" customHeight="1" x14ac:dyDescent="0.25">
      <c r="A122" s="14" t="s">
        <v>139</v>
      </c>
      <c r="B122" s="11">
        <v>1</v>
      </c>
      <c r="C122" s="12">
        <v>1116000</v>
      </c>
      <c r="D122" s="12">
        <v>418500</v>
      </c>
      <c r="E122" s="13">
        <v>297600</v>
      </c>
      <c r="F122" s="12">
        <v>74400</v>
      </c>
      <c r="G122" s="12">
        <v>25000</v>
      </c>
      <c r="H122" s="12">
        <v>74400</v>
      </c>
      <c r="I122" s="12">
        <v>320850</v>
      </c>
      <c r="J122" s="12">
        <v>121830</v>
      </c>
      <c r="K122" s="13">
        <v>139500</v>
      </c>
      <c r="L122" s="13">
        <v>186000</v>
      </c>
      <c r="M122" s="12">
        <v>5859000</v>
      </c>
      <c r="N122" s="12">
        <v>74400</v>
      </c>
      <c r="O122" s="13">
        <v>1302000</v>
      </c>
      <c r="P122" s="13">
        <v>139500</v>
      </c>
      <c r="Q122" s="12">
        <f t="shared" si="0"/>
        <v>10148980</v>
      </c>
      <c r="R122" s="12">
        <f t="shared" si="1"/>
        <v>1928306.2</v>
      </c>
      <c r="S122" s="12">
        <f t="shared" si="2"/>
        <v>12077286.199999999</v>
      </c>
    </row>
    <row r="123" spans="1:19" ht="15.75" customHeight="1" x14ac:dyDescent="0.25">
      <c r="A123" s="14" t="s">
        <v>140</v>
      </c>
      <c r="B123" s="11">
        <v>1</v>
      </c>
      <c r="C123" s="12">
        <v>1116000</v>
      </c>
      <c r="D123" s="12">
        <v>418500</v>
      </c>
      <c r="E123" s="13">
        <v>297600</v>
      </c>
      <c r="F123" s="12">
        <v>74400</v>
      </c>
      <c r="G123" s="12">
        <v>25000</v>
      </c>
      <c r="H123" s="12">
        <v>74400</v>
      </c>
      <c r="I123" s="12">
        <v>320850</v>
      </c>
      <c r="J123" s="12">
        <v>121830</v>
      </c>
      <c r="K123" s="13">
        <v>139500</v>
      </c>
      <c r="L123" s="13">
        <v>186000</v>
      </c>
      <c r="M123" s="12">
        <v>5859000</v>
      </c>
      <c r="N123" s="12">
        <v>74400</v>
      </c>
      <c r="O123" s="13">
        <v>1302000</v>
      </c>
      <c r="P123" s="13">
        <v>139500</v>
      </c>
      <c r="Q123" s="12">
        <f t="shared" si="0"/>
        <v>10148980</v>
      </c>
      <c r="R123" s="12">
        <f t="shared" si="1"/>
        <v>1928306.2</v>
      </c>
      <c r="S123" s="12">
        <f t="shared" si="2"/>
        <v>12077286.199999999</v>
      </c>
    </row>
    <row r="124" spans="1:19" ht="15.75" customHeight="1" x14ac:dyDescent="0.25">
      <c r="A124" s="14" t="s">
        <v>141</v>
      </c>
      <c r="B124" s="11">
        <v>1</v>
      </c>
      <c r="C124" s="12">
        <v>1116000</v>
      </c>
      <c r="D124" s="12">
        <v>418500</v>
      </c>
      <c r="E124" s="13">
        <v>297600</v>
      </c>
      <c r="F124" s="12">
        <v>74400</v>
      </c>
      <c r="G124" s="12">
        <v>25000</v>
      </c>
      <c r="H124" s="12">
        <v>74400</v>
      </c>
      <c r="I124" s="12">
        <v>320850</v>
      </c>
      <c r="J124" s="12">
        <v>121830</v>
      </c>
      <c r="K124" s="13">
        <v>139500</v>
      </c>
      <c r="L124" s="13">
        <v>186000</v>
      </c>
      <c r="M124" s="12">
        <v>5859000</v>
      </c>
      <c r="N124" s="12">
        <v>74400</v>
      </c>
      <c r="O124" s="13">
        <v>1302000</v>
      </c>
      <c r="P124" s="13">
        <v>139500</v>
      </c>
      <c r="Q124" s="12">
        <f t="shared" si="0"/>
        <v>10148980</v>
      </c>
      <c r="R124" s="12">
        <f t="shared" si="1"/>
        <v>1928306.2</v>
      </c>
      <c r="S124" s="12">
        <f t="shared" si="2"/>
        <v>12077286.199999999</v>
      </c>
    </row>
    <row r="125" spans="1:19" ht="15.75" customHeight="1" x14ac:dyDescent="0.25">
      <c r="A125" s="14" t="s">
        <v>142</v>
      </c>
      <c r="B125" s="11">
        <v>1</v>
      </c>
      <c r="C125" s="12">
        <v>1032300</v>
      </c>
      <c r="D125" s="12">
        <v>418500</v>
      </c>
      <c r="E125" s="13">
        <v>297600</v>
      </c>
      <c r="F125" s="12">
        <v>74400</v>
      </c>
      <c r="G125" s="12">
        <v>25000</v>
      </c>
      <c r="H125" s="12">
        <v>74400</v>
      </c>
      <c r="I125" s="12">
        <v>320850</v>
      </c>
      <c r="J125" s="12">
        <v>121830</v>
      </c>
      <c r="K125" s="13">
        <v>139500</v>
      </c>
      <c r="L125" s="13">
        <v>186000</v>
      </c>
      <c r="M125" s="12">
        <v>5859000</v>
      </c>
      <c r="N125" s="12">
        <v>74400</v>
      </c>
      <c r="O125" s="13">
        <v>1302000</v>
      </c>
      <c r="P125" s="13">
        <v>139500</v>
      </c>
      <c r="Q125" s="12">
        <f t="shared" si="0"/>
        <v>10065280</v>
      </c>
      <c r="R125" s="12">
        <f t="shared" si="1"/>
        <v>1912403.2</v>
      </c>
      <c r="S125" s="12">
        <f t="shared" si="2"/>
        <v>11977683.199999999</v>
      </c>
    </row>
    <row r="126" spans="1:19" ht="15.75" customHeight="1" x14ac:dyDescent="0.25">
      <c r="A126" s="14" t="s">
        <v>143</v>
      </c>
      <c r="B126" s="11">
        <v>1</v>
      </c>
      <c r="C126" s="12">
        <v>1116000</v>
      </c>
      <c r="D126" s="12">
        <v>418500</v>
      </c>
      <c r="E126" s="13">
        <v>297600</v>
      </c>
      <c r="F126" s="12">
        <v>74400</v>
      </c>
      <c r="G126" s="12">
        <v>25000</v>
      </c>
      <c r="H126" s="12">
        <v>74400</v>
      </c>
      <c r="I126" s="12">
        <v>320850</v>
      </c>
      <c r="J126" s="12">
        <v>121830</v>
      </c>
      <c r="K126" s="13">
        <v>139500</v>
      </c>
      <c r="L126" s="13">
        <v>186000</v>
      </c>
      <c r="M126" s="12">
        <v>5859000</v>
      </c>
      <c r="N126" s="12">
        <v>74400</v>
      </c>
      <c r="O126" s="13">
        <v>1302000</v>
      </c>
      <c r="P126" s="13">
        <v>139500</v>
      </c>
      <c r="Q126" s="12">
        <f t="shared" si="0"/>
        <v>10148980</v>
      </c>
      <c r="R126" s="12">
        <f t="shared" si="1"/>
        <v>1928306.2</v>
      </c>
      <c r="S126" s="12">
        <f t="shared" si="2"/>
        <v>12077286.199999999</v>
      </c>
    </row>
    <row r="127" spans="1:19" ht="15.75" customHeight="1" x14ac:dyDescent="0.25">
      <c r="A127" s="14" t="s">
        <v>144</v>
      </c>
      <c r="B127" s="11">
        <v>1</v>
      </c>
      <c r="C127" s="12">
        <v>1116000</v>
      </c>
      <c r="D127" s="12">
        <v>418500</v>
      </c>
      <c r="E127" s="13">
        <v>297600</v>
      </c>
      <c r="F127" s="12">
        <v>74400</v>
      </c>
      <c r="G127" s="12">
        <v>25000</v>
      </c>
      <c r="H127" s="12">
        <v>74400</v>
      </c>
      <c r="I127" s="12">
        <v>320850</v>
      </c>
      <c r="J127" s="12">
        <v>121830</v>
      </c>
      <c r="K127" s="13">
        <v>139500</v>
      </c>
      <c r="L127" s="13">
        <v>186000</v>
      </c>
      <c r="M127" s="12">
        <v>5859000</v>
      </c>
      <c r="N127" s="12">
        <v>74400</v>
      </c>
      <c r="O127" s="13">
        <v>1302000</v>
      </c>
      <c r="P127" s="13">
        <v>139500</v>
      </c>
      <c r="Q127" s="12">
        <f t="shared" si="0"/>
        <v>10148980</v>
      </c>
      <c r="R127" s="12">
        <f t="shared" si="1"/>
        <v>1928306.2</v>
      </c>
      <c r="S127" s="12">
        <f t="shared" si="2"/>
        <v>12077286.199999999</v>
      </c>
    </row>
    <row r="128" spans="1:19" ht="15.75" customHeight="1" x14ac:dyDescent="0.25">
      <c r="A128" s="14" t="s">
        <v>145</v>
      </c>
      <c r="B128" s="11">
        <v>1</v>
      </c>
      <c r="C128" s="12">
        <v>1032300</v>
      </c>
      <c r="D128" s="12">
        <v>418500</v>
      </c>
      <c r="E128" s="13">
        <v>297600</v>
      </c>
      <c r="F128" s="12">
        <v>74400</v>
      </c>
      <c r="G128" s="12">
        <v>25000</v>
      </c>
      <c r="H128" s="12">
        <v>74400</v>
      </c>
      <c r="I128" s="12">
        <v>320850</v>
      </c>
      <c r="J128" s="12">
        <v>121830</v>
      </c>
      <c r="K128" s="13">
        <v>139500</v>
      </c>
      <c r="L128" s="13">
        <v>186000</v>
      </c>
      <c r="M128" s="12">
        <v>5859000</v>
      </c>
      <c r="N128" s="12">
        <v>74400</v>
      </c>
      <c r="O128" s="13">
        <v>1302000</v>
      </c>
      <c r="P128" s="13">
        <v>139500</v>
      </c>
      <c r="Q128" s="12">
        <f t="shared" si="0"/>
        <v>10065280</v>
      </c>
      <c r="R128" s="12">
        <f t="shared" si="1"/>
        <v>1912403.2</v>
      </c>
      <c r="S128" s="12">
        <f t="shared" si="2"/>
        <v>11977683.199999999</v>
      </c>
    </row>
    <row r="129" spans="1:19" ht="15.75" customHeight="1" x14ac:dyDescent="0.25">
      <c r="A129" s="14" t="s">
        <v>146</v>
      </c>
      <c r="B129" s="11">
        <v>1</v>
      </c>
      <c r="C129" s="12">
        <v>1116000</v>
      </c>
      <c r="D129" s="12">
        <v>418500</v>
      </c>
      <c r="E129" s="13">
        <v>297600</v>
      </c>
      <c r="F129" s="12">
        <v>74400</v>
      </c>
      <c r="G129" s="12">
        <v>25000</v>
      </c>
      <c r="H129" s="12">
        <v>74400</v>
      </c>
      <c r="I129" s="12">
        <v>320850</v>
      </c>
      <c r="J129" s="12">
        <v>121830</v>
      </c>
      <c r="K129" s="13">
        <v>139500</v>
      </c>
      <c r="L129" s="13">
        <v>186000</v>
      </c>
      <c r="M129" s="12">
        <v>5859000</v>
      </c>
      <c r="N129" s="12">
        <v>74400</v>
      </c>
      <c r="O129" s="13">
        <v>1302000</v>
      </c>
      <c r="P129" s="13">
        <v>139500</v>
      </c>
      <c r="Q129" s="12">
        <f t="shared" si="0"/>
        <v>10148980</v>
      </c>
      <c r="R129" s="12">
        <f t="shared" si="1"/>
        <v>1928306.2</v>
      </c>
      <c r="S129" s="12">
        <f t="shared" si="2"/>
        <v>12077286.199999999</v>
      </c>
    </row>
    <row r="130" spans="1:19" ht="15.75" customHeight="1" x14ac:dyDescent="0.25">
      <c r="A130" s="14" t="s">
        <v>147</v>
      </c>
      <c r="B130" s="11">
        <v>1</v>
      </c>
      <c r="C130" s="12">
        <v>1116000</v>
      </c>
      <c r="D130" s="12">
        <v>418500</v>
      </c>
      <c r="E130" s="13">
        <v>297600</v>
      </c>
      <c r="F130" s="12">
        <v>74400</v>
      </c>
      <c r="G130" s="12">
        <v>25000</v>
      </c>
      <c r="H130" s="12">
        <v>74400</v>
      </c>
      <c r="I130" s="12">
        <v>320850</v>
      </c>
      <c r="J130" s="12">
        <v>121830</v>
      </c>
      <c r="K130" s="13">
        <v>139500</v>
      </c>
      <c r="L130" s="13">
        <v>186000</v>
      </c>
      <c r="M130" s="12">
        <v>5859000</v>
      </c>
      <c r="N130" s="12">
        <v>74400</v>
      </c>
      <c r="O130" s="13">
        <v>1302000</v>
      </c>
      <c r="P130" s="13">
        <v>139500</v>
      </c>
      <c r="Q130" s="12">
        <f t="shared" si="0"/>
        <v>10148980</v>
      </c>
      <c r="R130" s="12">
        <f t="shared" si="1"/>
        <v>1928306.2</v>
      </c>
      <c r="S130" s="12">
        <f t="shared" si="2"/>
        <v>12077286.199999999</v>
      </c>
    </row>
    <row r="131" spans="1:19" ht="15.75" customHeight="1" x14ac:dyDescent="0.25">
      <c r="A131" s="14" t="s">
        <v>148</v>
      </c>
      <c r="B131" s="11">
        <v>1</v>
      </c>
      <c r="C131" s="12">
        <v>1032300</v>
      </c>
      <c r="D131" s="12">
        <v>418500</v>
      </c>
      <c r="E131" s="13">
        <v>297600</v>
      </c>
      <c r="F131" s="12">
        <v>74400</v>
      </c>
      <c r="G131" s="12">
        <v>25000</v>
      </c>
      <c r="H131" s="12">
        <v>74400</v>
      </c>
      <c r="I131" s="12">
        <v>320850</v>
      </c>
      <c r="J131" s="12">
        <v>121830</v>
      </c>
      <c r="K131" s="13">
        <v>139500</v>
      </c>
      <c r="L131" s="13">
        <v>186000</v>
      </c>
      <c r="M131" s="12">
        <v>5859000</v>
      </c>
      <c r="N131" s="12">
        <v>74400</v>
      </c>
      <c r="O131" s="13">
        <v>1302000</v>
      </c>
      <c r="P131" s="13">
        <v>139500</v>
      </c>
      <c r="Q131" s="12">
        <f t="shared" si="0"/>
        <v>10065280</v>
      </c>
      <c r="R131" s="12">
        <f t="shared" si="1"/>
        <v>1912403.2</v>
      </c>
      <c r="S131" s="12">
        <f t="shared" si="2"/>
        <v>11977683.199999999</v>
      </c>
    </row>
    <row r="132" spans="1:19" ht="15.75" customHeight="1" x14ac:dyDescent="0.25"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24" customFormat="1" ht="15.75" customHeight="1" x14ac:dyDescent="0.25">
      <c r="A133" s="26" t="s">
        <v>215</v>
      </c>
      <c r="B133" s="16"/>
      <c r="C133" s="25">
        <f>SUM(C7:C131)</f>
        <v>134394300</v>
      </c>
      <c r="D133" s="25">
        <f t="shared" ref="D133:P133" si="3">SUM(D7:D131)</f>
        <v>52312500</v>
      </c>
      <c r="E133" s="25">
        <f t="shared" si="3"/>
        <v>37200000</v>
      </c>
      <c r="F133" s="25">
        <f t="shared" si="3"/>
        <v>9300000</v>
      </c>
      <c r="G133" s="25">
        <f t="shared" si="3"/>
        <v>3125000</v>
      </c>
      <c r="H133" s="25">
        <f t="shared" si="3"/>
        <v>9300000</v>
      </c>
      <c r="I133" s="25">
        <f t="shared" si="3"/>
        <v>40106250</v>
      </c>
      <c r="J133" s="25">
        <f t="shared" si="3"/>
        <v>15228750</v>
      </c>
      <c r="K133" s="25">
        <f t="shared" si="3"/>
        <v>17437500</v>
      </c>
      <c r="L133" s="25">
        <f t="shared" si="3"/>
        <v>23250000</v>
      </c>
      <c r="M133" s="25">
        <f t="shared" si="3"/>
        <v>732375000</v>
      </c>
      <c r="N133" s="25">
        <f t="shared" si="3"/>
        <v>9300000</v>
      </c>
      <c r="O133" s="25">
        <f t="shared" si="3"/>
        <v>162750000</v>
      </c>
      <c r="P133" s="25">
        <f t="shared" si="3"/>
        <v>17437500</v>
      </c>
      <c r="Q133" s="1"/>
      <c r="R133" s="1"/>
      <c r="S133" s="1"/>
    </row>
    <row r="134" spans="1:19" s="24" customFormat="1" ht="15.75" customHeight="1" x14ac:dyDescent="0.25"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24" customFormat="1" ht="15.75" customHeight="1" x14ac:dyDescent="0.25"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24" customFormat="1" ht="15.75" customHeight="1" x14ac:dyDescent="0.25"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24" customFormat="1" ht="15.75" customHeight="1" x14ac:dyDescent="0.25"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24" customFormat="1" ht="15.75" customHeight="1" x14ac:dyDescent="0.25"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24" customFormat="1" ht="15.75" customHeight="1" x14ac:dyDescent="0.25"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5">
      <c r="A140" s="17" t="s">
        <v>149</v>
      </c>
      <c r="B140" s="18" t="s">
        <v>150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5">
      <c r="A141" s="1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5">
      <c r="A142" s="20" t="s">
        <v>151</v>
      </c>
      <c r="B142" s="253" t="s">
        <v>152</v>
      </c>
      <c r="C142" s="254"/>
      <c r="D142" s="21" t="s">
        <v>153</v>
      </c>
      <c r="E142" s="21"/>
      <c r="F142" s="21"/>
      <c r="G142" s="21"/>
      <c r="H142" s="2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customHeight="1" x14ac:dyDescent="0.25">
      <c r="A143" s="20" t="s">
        <v>154</v>
      </c>
      <c r="B143" s="253" t="s">
        <v>155</v>
      </c>
      <c r="C143" s="254"/>
      <c r="D143" s="254"/>
      <c r="E143" s="254"/>
      <c r="F143" s="254"/>
      <c r="G143" s="254"/>
      <c r="H143" s="25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5">
      <c r="A144" s="20" t="s">
        <v>156</v>
      </c>
      <c r="B144" s="253" t="s">
        <v>157</v>
      </c>
      <c r="C144" s="255"/>
      <c r="D144" s="23" t="s">
        <v>158</v>
      </c>
      <c r="E144" s="264">
        <v>3136246135</v>
      </c>
      <c r="F144" s="254"/>
      <c r="G144" s="254"/>
      <c r="H144" s="25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5">
      <c r="A145" s="20" t="s">
        <v>159</v>
      </c>
      <c r="B145" s="265" t="s">
        <v>160</v>
      </c>
      <c r="C145" s="255"/>
      <c r="D145" s="23" t="s">
        <v>161</v>
      </c>
      <c r="E145" s="266" t="s">
        <v>162</v>
      </c>
      <c r="F145" s="254"/>
      <c r="G145" s="254"/>
      <c r="H145" s="25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48" customHeight="1" x14ac:dyDescent="0.25">
      <c r="A146" s="253" t="s">
        <v>163</v>
      </c>
      <c r="B146" s="254"/>
      <c r="C146" s="254"/>
      <c r="D146" s="254"/>
      <c r="E146" s="254"/>
      <c r="F146" s="254"/>
      <c r="G146" s="254"/>
      <c r="H146" s="25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5"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55.5" customHeight="1" x14ac:dyDescent="0.25">
      <c r="B148" s="16"/>
      <c r="C148" s="155" t="str">
        <f>'Target Medios'!C149</f>
        <v>Valor impresión de cada lona (Valor unitario)</v>
      </c>
      <c r="D148" s="155" t="str">
        <f>'Target Medios'!D149</f>
        <v>Valor instalación y desinstalación de cada lona (Valor unitario)</v>
      </c>
      <c r="E148" s="155" t="str">
        <f>'Target Medios'!E149</f>
        <v>Mantenimiento general de estructura (Valor unitario)</v>
      </c>
      <c r="F148" s="155" t="str">
        <f>'Target Medios'!F149</f>
        <v>Mantenimiento del lugar donde se encuentre ubicada la estructura (Valor unitario)</v>
      </c>
      <c r="G148" s="155" t="str">
        <f>'Target Medios'!G149</f>
        <v>Reparaciones (valor unitario de lámina)</v>
      </c>
      <c r="H148" s="155" t="str">
        <f>'Target Medios'!H149</f>
        <v>Reparaciones (valor unitario de torre)</v>
      </c>
      <c r="I148" s="155" t="str">
        <f>'Target Medios'!I149</f>
        <v>Reposición (valor unitario de torre nueva)</v>
      </c>
      <c r="J148" s="155" t="str">
        <f>'Target Medios'!J149</f>
        <v>Reposición (valor unitario de lámina nueva)</v>
      </c>
      <c r="K148" s="155" t="str">
        <f>'Target Medios'!K149</f>
        <v>Refuerzo de estructura riosta</v>
      </c>
      <c r="L148" s="155" t="str">
        <f>'Target Medios'!L149</f>
        <v>Refuerzo de estructura viento</v>
      </c>
      <c r="M148" s="155" t="str">
        <f>'Target Medios'!M149</f>
        <v>Valor estructura completa para valla 12 x 4 mt (Valor Unitario)</v>
      </c>
      <c r="N148" s="155" t="str">
        <f>'Target Medios'!N149</f>
        <v>Valor de la gestión por cada permiso de instalación de la valla en cada municipio</v>
      </c>
      <c r="O148" s="155" t="str">
        <f>'Target Medios'!O149</f>
        <v>Reubicación de valla</v>
      </c>
      <c r="P148" s="155" t="str">
        <f>'Target Medios'!P149</f>
        <v>Visita técnica</v>
      </c>
      <c r="Q148" s="1"/>
      <c r="R148" s="1"/>
      <c r="S148" s="1"/>
    </row>
    <row r="149" spans="1:19" ht="15.75" customHeight="1" x14ac:dyDescent="0.25">
      <c r="B149" s="49" t="s">
        <v>216</v>
      </c>
      <c r="C149" s="1">
        <f>'Target Medios'!C150</f>
        <v>1218667</v>
      </c>
      <c r="D149" s="1">
        <f>'Target Medios'!D150</f>
        <v>511701</v>
      </c>
      <c r="E149" s="1" t="str">
        <f>'Target Medios'!E150</f>
        <v> 631.667</v>
      </c>
      <c r="F149" s="1" t="str">
        <f>'Target Medios'!F150</f>
        <v> 91.067</v>
      </c>
      <c r="G149" s="1" t="str">
        <f>'Target Medios'!G150</f>
        <v> 58.333</v>
      </c>
      <c r="H149" s="1">
        <f>'Target Medios'!H150</f>
        <v>149440</v>
      </c>
      <c r="I149" s="1" t="str">
        <f>'Target Medios'!I150</f>
        <v> 442.540</v>
      </c>
      <c r="J149" s="1">
        <f>'Target Medios'!J150</f>
        <v>145307</v>
      </c>
      <c r="K149" s="1">
        <f>'Target Medios'!K150</f>
        <v>206667</v>
      </c>
      <c r="L149" s="1">
        <f>'Target Medios'!L150</f>
        <v>259693</v>
      </c>
      <c r="M149" s="1">
        <f>'Target Medios'!M150</f>
        <v>8039200</v>
      </c>
      <c r="N149" s="1">
        <f>'Target Medios'!N150</f>
        <v>260000</v>
      </c>
      <c r="O149" s="1">
        <f>'Target Medios'!O150</f>
        <v>1909333</v>
      </c>
      <c r="P149" s="1" t="str">
        <f>'Target Medios'!P150</f>
        <v> 231.000</v>
      </c>
      <c r="Q149" s="1"/>
      <c r="R149" s="1"/>
      <c r="S149" s="1"/>
    </row>
    <row r="150" spans="1:19" ht="15.75" customHeight="1" x14ac:dyDescent="0.25">
      <c r="A150" t="str">
        <f>'Target Medios'!A151</f>
        <v>Abejorral</v>
      </c>
      <c r="B150" s="16"/>
      <c r="C150" s="1" t="str">
        <f>IF(C7&gt;C$149,"NO CUMPLE","SI CUMPLE")</f>
        <v>SI CUMPLE</v>
      </c>
      <c r="D150" s="1" t="str">
        <f t="shared" ref="D150:P150" si="4">IF(D7&gt;D$149,"NO CUMPLE","SI CUMPLE")</f>
        <v>SI CUMPLE</v>
      </c>
      <c r="E150" s="1" t="str">
        <f t="shared" si="4"/>
        <v>SI CUMPLE</v>
      </c>
      <c r="F150" s="1" t="str">
        <f t="shared" si="4"/>
        <v>SI CUMPLE</v>
      </c>
      <c r="G150" s="1" t="str">
        <f t="shared" si="4"/>
        <v>SI CUMPLE</v>
      </c>
      <c r="H150" s="1" t="str">
        <f t="shared" si="4"/>
        <v>SI CUMPLE</v>
      </c>
      <c r="I150" s="1" t="str">
        <f t="shared" si="4"/>
        <v>SI CUMPLE</v>
      </c>
      <c r="J150" s="1" t="str">
        <f t="shared" si="4"/>
        <v>SI CUMPLE</v>
      </c>
      <c r="K150" s="1" t="str">
        <f t="shared" si="4"/>
        <v>SI CUMPLE</v>
      </c>
      <c r="L150" s="1" t="str">
        <f t="shared" si="4"/>
        <v>SI CUMPLE</v>
      </c>
      <c r="M150" s="1" t="str">
        <f t="shared" si="4"/>
        <v>SI CUMPLE</v>
      </c>
      <c r="N150" s="1" t="str">
        <f t="shared" si="4"/>
        <v>SI CUMPLE</v>
      </c>
      <c r="O150" s="1" t="str">
        <f t="shared" si="4"/>
        <v>SI CUMPLE</v>
      </c>
      <c r="P150" s="1" t="str">
        <f t="shared" si="4"/>
        <v>SI CUMPLE</v>
      </c>
      <c r="Q150" s="1"/>
      <c r="R150" s="1"/>
      <c r="S150" s="1"/>
    </row>
    <row r="151" spans="1:19" ht="15.75" customHeight="1" x14ac:dyDescent="0.25">
      <c r="A151" s="76" t="str">
        <f>'Target Medios'!A152</f>
        <v>Alejandría</v>
      </c>
      <c r="B151" s="16"/>
      <c r="C151" s="1" t="str">
        <f t="shared" ref="C151:P151" si="5">IF(C8&gt;C$149,"NO CUMPLE","SI CUMPLE")</f>
        <v>SI CUMPLE</v>
      </c>
      <c r="D151" s="1" t="str">
        <f t="shared" si="5"/>
        <v>SI CUMPLE</v>
      </c>
      <c r="E151" s="1" t="str">
        <f t="shared" si="5"/>
        <v>SI CUMPLE</v>
      </c>
      <c r="F151" s="1" t="str">
        <f t="shared" si="5"/>
        <v>SI CUMPLE</v>
      </c>
      <c r="G151" s="1" t="str">
        <f t="shared" si="5"/>
        <v>SI CUMPLE</v>
      </c>
      <c r="H151" s="1" t="str">
        <f t="shared" si="5"/>
        <v>SI CUMPLE</v>
      </c>
      <c r="I151" s="1" t="str">
        <f t="shared" si="5"/>
        <v>SI CUMPLE</v>
      </c>
      <c r="J151" s="1" t="str">
        <f t="shared" si="5"/>
        <v>SI CUMPLE</v>
      </c>
      <c r="K151" s="1" t="str">
        <f t="shared" si="5"/>
        <v>SI CUMPLE</v>
      </c>
      <c r="L151" s="1" t="str">
        <f t="shared" si="5"/>
        <v>SI CUMPLE</v>
      </c>
      <c r="M151" s="1" t="str">
        <f t="shared" si="5"/>
        <v>SI CUMPLE</v>
      </c>
      <c r="N151" s="1" t="str">
        <f t="shared" si="5"/>
        <v>SI CUMPLE</v>
      </c>
      <c r="O151" s="1" t="str">
        <f t="shared" si="5"/>
        <v>SI CUMPLE</v>
      </c>
      <c r="P151" s="1" t="str">
        <f t="shared" si="5"/>
        <v>SI CUMPLE</v>
      </c>
      <c r="Q151" s="1"/>
      <c r="R151" s="1"/>
      <c r="S151" s="1"/>
    </row>
    <row r="152" spans="1:19" ht="15.75" customHeight="1" x14ac:dyDescent="0.25">
      <c r="A152" s="76" t="str">
        <f>'Target Medios'!A153</f>
        <v>Argelia</v>
      </c>
      <c r="B152" s="16"/>
      <c r="C152" s="1" t="str">
        <f t="shared" ref="C152:P152" si="6">IF(C9&gt;C$149,"NO CUMPLE","SI CUMPLE")</f>
        <v>SI CUMPLE</v>
      </c>
      <c r="D152" s="1" t="str">
        <f t="shared" si="6"/>
        <v>SI CUMPLE</v>
      </c>
      <c r="E152" s="1" t="str">
        <f t="shared" si="6"/>
        <v>SI CUMPLE</v>
      </c>
      <c r="F152" s="1" t="str">
        <f t="shared" si="6"/>
        <v>SI CUMPLE</v>
      </c>
      <c r="G152" s="1" t="str">
        <f t="shared" si="6"/>
        <v>SI CUMPLE</v>
      </c>
      <c r="H152" s="1" t="str">
        <f t="shared" si="6"/>
        <v>SI CUMPLE</v>
      </c>
      <c r="I152" s="1" t="str">
        <f t="shared" si="6"/>
        <v>SI CUMPLE</v>
      </c>
      <c r="J152" s="1" t="str">
        <f t="shared" si="6"/>
        <v>SI CUMPLE</v>
      </c>
      <c r="K152" s="1" t="str">
        <f t="shared" si="6"/>
        <v>SI CUMPLE</v>
      </c>
      <c r="L152" s="1" t="str">
        <f t="shared" si="6"/>
        <v>SI CUMPLE</v>
      </c>
      <c r="M152" s="1" t="str">
        <f t="shared" si="6"/>
        <v>SI CUMPLE</v>
      </c>
      <c r="N152" s="1" t="str">
        <f t="shared" si="6"/>
        <v>SI CUMPLE</v>
      </c>
      <c r="O152" s="1" t="str">
        <f t="shared" si="6"/>
        <v>SI CUMPLE</v>
      </c>
      <c r="P152" s="1" t="str">
        <f t="shared" si="6"/>
        <v>SI CUMPLE</v>
      </c>
      <c r="Q152" s="1"/>
      <c r="R152" s="1"/>
      <c r="S152" s="1"/>
    </row>
    <row r="153" spans="1:19" ht="15.75" customHeight="1" x14ac:dyDescent="0.25">
      <c r="A153" s="76" t="str">
        <f>'Target Medios'!A154</f>
        <v>Cocorná</v>
      </c>
      <c r="B153" s="16"/>
      <c r="C153" s="1" t="str">
        <f t="shared" ref="C153:P153" si="7">IF(C10&gt;C$149,"NO CUMPLE","SI CUMPLE")</f>
        <v>SI CUMPLE</v>
      </c>
      <c r="D153" s="1" t="str">
        <f t="shared" si="7"/>
        <v>SI CUMPLE</v>
      </c>
      <c r="E153" s="1" t="str">
        <f t="shared" si="7"/>
        <v>SI CUMPLE</v>
      </c>
      <c r="F153" s="1" t="str">
        <f t="shared" si="7"/>
        <v>SI CUMPLE</v>
      </c>
      <c r="G153" s="1" t="str">
        <f t="shared" si="7"/>
        <v>SI CUMPLE</v>
      </c>
      <c r="H153" s="1" t="str">
        <f t="shared" si="7"/>
        <v>SI CUMPLE</v>
      </c>
      <c r="I153" s="1" t="str">
        <f t="shared" si="7"/>
        <v>SI CUMPLE</v>
      </c>
      <c r="J153" s="1" t="str">
        <f t="shared" si="7"/>
        <v>SI CUMPLE</v>
      </c>
      <c r="K153" s="1" t="str">
        <f t="shared" si="7"/>
        <v>SI CUMPLE</v>
      </c>
      <c r="L153" s="1" t="str">
        <f t="shared" si="7"/>
        <v>SI CUMPLE</v>
      </c>
      <c r="M153" s="1" t="str">
        <f t="shared" si="7"/>
        <v>SI CUMPLE</v>
      </c>
      <c r="N153" s="1" t="str">
        <f t="shared" si="7"/>
        <v>SI CUMPLE</v>
      </c>
      <c r="O153" s="1" t="str">
        <f t="shared" si="7"/>
        <v>SI CUMPLE</v>
      </c>
      <c r="P153" s="1" t="str">
        <f t="shared" si="7"/>
        <v>SI CUMPLE</v>
      </c>
      <c r="Q153" s="1"/>
      <c r="R153" s="1"/>
      <c r="S153" s="1"/>
    </row>
    <row r="154" spans="1:19" ht="15.75" customHeight="1" x14ac:dyDescent="0.25">
      <c r="A154" s="76" t="str">
        <f>'Target Medios'!A155</f>
        <v>Concepción</v>
      </c>
      <c r="B154" s="16"/>
      <c r="C154" s="1" t="str">
        <f t="shared" ref="C154:P154" si="8">IF(C11&gt;C$149,"NO CUMPLE","SI CUMPLE")</f>
        <v>SI CUMPLE</v>
      </c>
      <c r="D154" s="1" t="str">
        <f t="shared" si="8"/>
        <v>SI CUMPLE</v>
      </c>
      <c r="E154" s="1" t="str">
        <f t="shared" si="8"/>
        <v>SI CUMPLE</v>
      </c>
      <c r="F154" s="1" t="str">
        <f t="shared" si="8"/>
        <v>SI CUMPLE</v>
      </c>
      <c r="G154" s="1" t="str">
        <f t="shared" si="8"/>
        <v>SI CUMPLE</v>
      </c>
      <c r="H154" s="1" t="str">
        <f t="shared" si="8"/>
        <v>SI CUMPLE</v>
      </c>
      <c r="I154" s="1" t="str">
        <f t="shared" si="8"/>
        <v>SI CUMPLE</v>
      </c>
      <c r="J154" s="1" t="str">
        <f t="shared" si="8"/>
        <v>SI CUMPLE</v>
      </c>
      <c r="K154" s="1" t="str">
        <f t="shared" si="8"/>
        <v>SI CUMPLE</v>
      </c>
      <c r="L154" s="1" t="str">
        <f t="shared" si="8"/>
        <v>SI CUMPLE</v>
      </c>
      <c r="M154" s="1" t="str">
        <f t="shared" si="8"/>
        <v>SI CUMPLE</v>
      </c>
      <c r="N154" s="1" t="str">
        <f t="shared" si="8"/>
        <v>SI CUMPLE</v>
      </c>
      <c r="O154" s="1" t="str">
        <f t="shared" si="8"/>
        <v>SI CUMPLE</v>
      </c>
      <c r="P154" s="1" t="str">
        <f t="shared" si="8"/>
        <v>SI CUMPLE</v>
      </c>
      <c r="Q154" s="1"/>
      <c r="R154" s="1"/>
      <c r="S154" s="1"/>
    </row>
    <row r="155" spans="1:19" ht="15.75" customHeight="1" x14ac:dyDescent="0.25">
      <c r="A155" s="76" t="str">
        <f>'Target Medios'!A156</f>
        <v>El Carmen de Viboral</v>
      </c>
      <c r="B155" s="16"/>
      <c r="C155" s="1" t="str">
        <f t="shared" ref="C155:P155" si="9">IF(C12&gt;C$149,"NO CUMPLE","SI CUMPLE")</f>
        <v>SI CUMPLE</v>
      </c>
      <c r="D155" s="1" t="str">
        <f t="shared" si="9"/>
        <v>SI CUMPLE</v>
      </c>
      <c r="E155" s="1" t="str">
        <f t="shared" si="9"/>
        <v>SI CUMPLE</v>
      </c>
      <c r="F155" s="1" t="str">
        <f t="shared" si="9"/>
        <v>SI CUMPLE</v>
      </c>
      <c r="G155" s="1" t="str">
        <f t="shared" si="9"/>
        <v>SI CUMPLE</v>
      </c>
      <c r="H155" s="1" t="str">
        <f t="shared" si="9"/>
        <v>SI CUMPLE</v>
      </c>
      <c r="I155" s="1" t="str">
        <f t="shared" si="9"/>
        <v>SI CUMPLE</v>
      </c>
      <c r="J155" s="1" t="str">
        <f t="shared" si="9"/>
        <v>SI CUMPLE</v>
      </c>
      <c r="K155" s="1" t="str">
        <f t="shared" si="9"/>
        <v>SI CUMPLE</v>
      </c>
      <c r="L155" s="1" t="str">
        <f t="shared" si="9"/>
        <v>SI CUMPLE</v>
      </c>
      <c r="M155" s="1" t="str">
        <f t="shared" si="9"/>
        <v>SI CUMPLE</v>
      </c>
      <c r="N155" s="1" t="str">
        <f t="shared" si="9"/>
        <v>SI CUMPLE</v>
      </c>
      <c r="O155" s="1" t="str">
        <f t="shared" si="9"/>
        <v>SI CUMPLE</v>
      </c>
      <c r="P155" s="1" t="str">
        <f t="shared" si="9"/>
        <v>SI CUMPLE</v>
      </c>
      <c r="Q155" s="1"/>
      <c r="R155" s="1"/>
      <c r="S155" s="1"/>
    </row>
    <row r="156" spans="1:19" ht="15.75" customHeight="1" x14ac:dyDescent="0.25">
      <c r="A156" s="76" t="str">
        <f>'Target Medios'!A157</f>
        <v>El Peñol</v>
      </c>
      <c r="B156" s="16"/>
      <c r="C156" s="1" t="str">
        <f t="shared" ref="C156:P156" si="10">IF(C13&gt;C$149,"NO CUMPLE","SI CUMPLE")</f>
        <v>SI CUMPLE</v>
      </c>
      <c r="D156" s="1" t="str">
        <f t="shared" si="10"/>
        <v>SI CUMPLE</v>
      </c>
      <c r="E156" s="1" t="str">
        <f t="shared" si="10"/>
        <v>SI CUMPLE</v>
      </c>
      <c r="F156" s="1" t="str">
        <f t="shared" si="10"/>
        <v>SI CUMPLE</v>
      </c>
      <c r="G156" s="1" t="str">
        <f t="shared" si="10"/>
        <v>SI CUMPLE</v>
      </c>
      <c r="H156" s="1" t="str">
        <f t="shared" si="10"/>
        <v>SI CUMPLE</v>
      </c>
      <c r="I156" s="1" t="str">
        <f t="shared" si="10"/>
        <v>SI CUMPLE</v>
      </c>
      <c r="J156" s="1" t="str">
        <f t="shared" si="10"/>
        <v>SI CUMPLE</v>
      </c>
      <c r="K156" s="1" t="str">
        <f t="shared" si="10"/>
        <v>SI CUMPLE</v>
      </c>
      <c r="L156" s="1" t="str">
        <f t="shared" si="10"/>
        <v>SI CUMPLE</v>
      </c>
      <c r="M156" s="1" t="str">
        <f t="shared" si="10"/>
        <v>SI CUMPLE</v>
      </c>
      <c r="N156" s="1" t="str">
        <f t="shared" si="10"/>
        <v>SI CUMPLE</v>
      </c>
      <c r="O156" s="1" t="str">
        <f t="shared" si="10"/>
        <v>SI CUMPLE</v>
      </c>
      <c r="P156" s="1" t="str">
        <f t="shared" si="10"/>
        <v>SI CUMPLE</v>
      </c>
      <c r="Q156" s="1"/>
      <c r="R156" s="1"/>
      <c r="S156" s="1"/>
    </row>
    <row r="157" spans="1:19" ht="15.75" customHeight="1" x14ac:dyDescent="0.25">
      <c r="A157" s="76" t="str">
        <f>'Target Medios'!A158</f>
        <v>El Santuario</v>
      </c>
      <c r="B157" s="16"/>
      <c r="C157" s="1" t="str">
        <f t="shared" ref="C157:P157" si="11">IF(C14&gt;C$149,"NO CUMPLE","SI CUMPLE")</f>
        <v>SI CUMPLE</v>
      </c>
      <c r="D157" s="1" t="str">
        <f t="shared" si="11"/>
        <v>SI CUMPLE</v>
      </c>
      <c r="E157" s="1" t="str">
        <f t="shared" si="11"/>
        <v>SI CUMPLE</v>
      </c>
      <c r="F157" s="1" t="str">
        <f t="shared" si="11"/>
        <v>SI CUMPLE</v>
      </c>
      <c r="G157" s="1" t="str">
        <f t="shared" si="11"/>
        <v>SI CUMPLE</v>
      </c>
      <c r="H157" s="1" t="str">
        <f t="shared" si="11"/>
        <v>SI CUMPLE</v>
      </c>
      <c r="I157" s="1" t="str">
        <f t="shared" si="11"/>
        <v>SI CUMPLE</v>
      </c>
      <c r="J157" s="1" t="str">
        <f t="shared" si="11"/>
        <v>SI CUMPLE</v>
      </c>
      <c r="K157" s="1" t="str">
        <f t="shared" si="11"/>
        <v>SI CUMPLE</v>
      </c>
      <c r="L157" s="1" t="str">
        <f t="shared" si="11"/>
        <v>SI CUMPLE</v>
      </c>
      <c r="M157" s="1" t="str">
        <f t="shared" si="11"/>
        <v>SI CUMPLE</v>
      </c>
      <c r="N157" s="1" t="str">
        <f t="shared" si="11"/>
        <v>SI CUMPLE</v>
      </c>
      <c r="O157" s="1" t="str">
        <f t="shared" si="11"/>
        <v>SI CUMPLE</v>
      </c>
      <c r="P157" s="1" t="str">
        <f t="shared" si="11"/>
        <v>SI CUMPLE</v>
      </c>
      <c r="Q157" s="1"/>
      <c r="R157" s="1"/>
      <c r="S157" s="1"/>
    </row>
    <row r="158" spans="1:19" ht="15.75" customHeight="1" x14ac:dyDescent="0.25">
      <c r="A158" s="76" t="str">
        <f>'Target Medios'!A159</f>
        <v>El Retiro</v>
      </c>
      <c r="B158" s="16"/>
      <c r="C158" s="1" t="str">
        <f t="shared" ref="C158:P158" si="12">IF(C15&gt;C$149,"NO CUMPLE","SI CUMPLE")</f>
        <v>SI CUMPLE</v>
      </c>
      <c r="D158" s="1" t="str">
        <f t="shared" si="12"/>
        <v>SI CUMPLE</v>
      </c>
      <c r="E158" s="1" t="str">
        <f t="shared" si="12"/>
        <v>SI CUMPLE</v>
      </c>
      <c r="F158" s="1" t="str">
        <f t="shared" si="12"/>
        <v>SI CUMPLE</v>
      </c>
      <c r="G158" s="1" t="str">
        <f t="shared" si="12"/>
        <v>SI CUMPLE</v>
      </c>
      <c r="H158" s="1" t="str">
        <f t="shared" si="12"/>
        <v>SI CUMPLE</v>
      </c>
      <c r="I158" s="1" t="str">
        <f t="shared" si="12"/>
        <v>SI CUMPLE</v>
      </c>
      <c r="J158" s="1" t="str">
        <f t="shared" si="12"/>
        <v>SI CUMPLE</v>
      </c>
      <c r="K158" s="1" t="str">
        <f t="shared" si="12"/>
        <v>SI CUMPLE</v>
      </c>
      <c r="L158" s="1" t="str">
        <f t="shared" si="12"/>
        <v>SI CUMPLE</v>
      </c>
      <c r="M158" s="1" t="str">
        <f t="shared" si="12"/>
        <v>SI CUMPLE</v>
      </c>
      <c r="N158" s="1" t="str">
        <f t="shared" si="12"/>
        <v>SI CUMPLE</v>
      </c>
      <c r="O158" s="1" t="str">
        <f t="shared" si="12"/>
        <v>SI CUMPLE</v>
      </c>
      <c r="P158" s="1" t="str">
        <f t="shared" si="12"/>
        <v>SI CUMPLE</v>
      </c>
      <c r="Q158" s="1"/>
      <c r="R158" s="1"/>
      <c r="S158" s="1"/>
    </row>
    <row r="159" spans="1:19" ht="15.75" customHeight="1" x14ac:dyDescent="0.25">
      <c r="A159" s="76" t="str">
        <f>'Target Medios'!A160</f>
        <v>Granada</v>
      </c>
      <c r="B159" s="16"/>
      <c r="C159" s="1" t="str">
        <f t="shared" ref="C159:P159" si="13">IF(C16&gt;C$149,"NO CUMPLE","SI CUMPLE")</f>
        <v>SI CUMPLE</v>
      </c>
      <c r="D159" s="1" t="str">
        <f t="shared" si="13"/>
        <v>SI CUMPLE</v>
      </c>
      <c r="E159" s="1" t="str">
        <f t="shared" si="13"/>
        <v>SI CUMPLE</v>
      </c>
      <c r="F159" s="1" t="str">
        <f t="shared" si="13"/>
        <v>SI CUMPLE</v>
      </c>
      <c r="G159" s="1" t="str">
        <f t="shared" si="13"/>
        <v>SI CUMPLE</v>
      </c>
      <c r="H159" s="1" t="str">
        <f t="shared" si="13"/>
        <v>SI CUMPLE</v>
      </c>
      <c r="I159" s="1" t="str">
        <f t="shared" si="13"/>
        <v>SI CUMPLE</v>
      </c>
      <c r="J159" s="1" t="str">
        <f t="shared" si="13"/>
        <v>SI CUMPLE</v>
      </c>
      <c r="K159" s="1" t="str">
        <f t="shared" si="13"/>
        <v>SI CUMPLE</v>
      </c>
      <c r="L159" s="1" t="str">
        <f t="shared" si="13"/>
        <v>SI CUMPLE</v>
      </c>
      <c r="M159" s="1" t="str">
        <f t="shared" si="13"/>
        <v>SI CUMPLE</v>
      </c>
      <c r="N159" s="1" t="str">
        <f t="shared" si="13"/>
        <v>SI CUMPLE</v>
      </c>
      <c r="O159" s="1" t="str">
        <f t="shared" si="13"/>
        <v>SI CUMPLE</v>
      </c>
      <c r="P159" s="1" t="str">
        <f t="shared" si="13"/>
        <v>SI CUMPLE</v>
      </c>
      <c r="Q159" s="1"/>
      <c r="R159" s="1"/>
      <c r="S159" s="1"/>
    </row>
    <row r="160" spans="1:19" ht="15.75" customHeight="1" x14ac:dyDescent="0.25">
      <c r="A160" s="76" t="str">
        <f>'Target Medios'!A161</f>
        <v>Guarne</v>
      </c>
      <c r="B160" s="16"/>
      <c r="C160" s="1" t="str">
        <f t="shared" ref="C160:P160" si="14">IF(C17&gt;C$149,"NO CUMPLE","SI CUMPLE")</f>
        <v>SI CUMPLE</v>
      </c>
      <c r="D160" s="1" t="str">
        <f t="shared" si="14"/>
        <v>SI CUMPLE</v>
      </c>
      <c r="E160" s="1" t="str">
        <f t="shared" si="14"/>
        <v>SI CUMPLE</v>
      </c>
      <c r="F160" s="1" t="str">
        <f t="shared" si="14"/>
        <v>SI CUMPLE</v>
      </c>
      <c r="G160" s="1" t="str">
        <f t="shared" si="14"/>
        <v>SI CUMPLE</v>
      </c>
      <c r="H160" s="1" t="str">
        <f t="shared" si="14"/>
        <v>SI CUMPLE</v>
      </c>
      <c r="I160" s="1" t="str">
        <f t="shared" si="14"/>
        <v>SI CUMPLE</v>
      </c>
      <c r="J160" s="1" t="str">
        <f t="shared" si="14"/>
        <v>SI CUMPLE</v>
      </c>
      <c r="K160" s="1" t="str">
        <f t="shared" si="14"/>
        <v>SI CUMPLE</v>
      </c>
      <c r="L160" s="1" t="str">
        <f t="shared" si="14"/>
        <v>SI CUMPLE</v>
      </c>
      <c r="M160" s="1" t="str">
        <f t="shared" si="14"/>
        <v>SI CUMPLE</v>
      </c>
      <c r="N160" s="1" t="str">
        <f t="shared" si="14"/>
        <v>SI CUMPLE</v>
      </c>
      <c r="O160" s="1" t="str">
        <f t="shared" si="14"/>
        <v>SI CUMPLE</v>
      </c>
      <c r="P160" s="1" t="str">
        <f t="shared" si="14"/>
        <v>SI CUMPLE</v>
      </c>
      <c r="Q160" s="1"/>
      <c r="R160" s="1"/>
      <c r="S160" s="1"/>
    </row>
    <row r="161" spans="1:19" ht="15.75" customHeight="1" x14ac:dyDescent="0.25">
      <c r="A161" s="76" t="str">
        <f>'Target Medios'!A162</f>
        <v>Guatapé</v>
      </c>
      <c r="B161" s="16"/>
      <c r="C161" s="1" t="str">
        <f t="shared" ref="C161:P161" si="15">IF(C18&gt;C$149,"NO CUMPLE","SI CUMPLE")</f>
        <v>SI CUMPLE</v>
      </c>
      <c r="D161" s="1" t="str">
        <f t="shared" si="15"/>
        <v>SI CUMPLE</v>
      </c>
      <c r="E161" s="1" t="str">
        <f t="shared" si="15"/>
        <v>SI CUMPLE</v>
      </c>
      <c r="F161" s="1" t="str">
        <f t="shared" si="15"/>
        <v>SI CUMPLE</v>
      </c>
      <c r="G161" s="1" t="str">
        <f t="shared" si="15"/>
        <v>SI CUMPLE</v>
      </c>
      <c r="H161" s="1" t="str">
        <f t="shared" si="15"/>
        <v>SI CUMPLE</v>
      </c>
      <c r="I161" s="1" t="str">
        <f t="shared" si="15"/>
        <v>SI CUMPLE</v>
      </c>
      <c r="J161" s="1" t="str">
        <f t="shared" si="15"/>
        <v>SI CUMPLE</v>
      </c>
      <c r="K161" s="1" t="str">
        <f t="shared" si="15"/>
        <v>SI CUMPLE</v>
      </c>
      <c r="L161" s="1" t="str">
        <f t="shared" si="15"/>
        <v>SI CUMPLE</v>
      </c>
      <c r="M161" s="1" t="str">
        <f t="shared" si="15"/>
        <v>SI CUMPLE</v>
      </c>
      <c r="N161" s="1" t="str">
        <f t="shared" si="15"/>
        <v>SI CUMPLE</v>
      </c>
      <c r="O161" s="1" t="str">
        <f t="shared" si="15"/>
        <v>SI CUMPLE</v>
      </c>
      <c r="P161" s="1" t="str">
        <f t="shared" si="15"/>
        <v>SI CUMPLE</v>
      </c>
      <c r="Q161" s="1"/>
      <c r="R161" s="1"/>
      <c r="S161" s="1"/>
    </row>
    <row r="162" spans="1:19" ht="15.75" customHeight="1" x14ac:dyDescent="0.25">
      <c r="A162" s="76" t="str">
        <f>'Target Medios'!A163</f>
        <v>La Ceja</v>
      </c>
      <c r="B162" s="16"/>
      <c r="C162" s="1" t="str">
        <f t="shared" ref="C162:P162" si="16">IF(C19&gt;C$149,"NO CUMPLE","SI CUMPLE")</f>
        <v>SI CUMPLE</v>
      </c>
      <c r="D162" s="1" t="str">
        <f t="shared" si="16"/>
        <v>SI CUMPLE</v>
      </c>
      <c r="E162" s="1" t="str">
        <f t="shared" si="16"/>
        <v>SI CUMPLE</v>
      </c>
      <c r="F162" s="1" t="str">
        <f t="shared" si="16"/>
        <v>SI CUMPLE</v>
      </c>
      <c r="G162" s="1" t="str">
        <f t="shared" si="16"/>
        <v>SI CUMPLE</v>
      </c>
      <c r="H162" s="1" t="str">
        <f t="shared" si="16"/>
        <v>SI CUMPLE</v>
      </c>
      <c r="I162" s="1" t="str">
        <f t="shared" si="16"/>
        <v>SI CUMPLE</v>
      </c>
      <c r="J162" s="1" t="str">
        <f t="shared" si="16"/>
        <v>SI CUMPLE</v>
      </c>
      <c r="K162" s="1" t="str">
        <f t="shared" si="16"/>
        <v>SI CUMPLE</v>
      </c>
      <c r="L162" s="1" t="str">
        <f t="shared" si="16"/>
        <v>SI CUMPLE</v>
      </c>
      <c r="M162" s="1" t="str">
        <f t="shared" si="16"/>
        <v>SI CUMPLE</v>
      </c>
      <c r="N162" s="1" t="str">
        <f t="shared" si="16"/>
        <v>SI CUMPLE</v>
      </c>
      <c r="O162" s="1" t="str">
        <f t="shared" si="16"/>
        <v>SI CUMPLE</v>
      </c>
      <c r="P162" s="1" t="str">
        <f t="shared" si="16"/>
        <v>SI CUMPLE</v>
      </c>
      <c r="Q162" s="1"/>
      <c r="R162" s="1"/>
      <c r="S162" s="1"/>
    </row>
    <row r="163" spans="1:19" ht="15.75" customHeight="1" x14ac:dyDescent="0.25">
      <c r="A163" s="76" t="str">
        <f>'Target Medios'!A164</f>
        <v>La Unión</v>
      </c>
      <c r="B163" s="16"/>
      <c r="C163" s="1" t="str">
        <f t="shared" ref="C163:P163" si="17">IF(C20&gt;C$149,"NO CUMPLE","SI CUMPLE")</f>
        <v>SI CUMPLE</v>
      </c>
      <c r="D163" s="1" t="str">
        <f t="shared" si="17"/>
        <v>SI CUMPLE</v>
      </c>
      <c r="E163" s="1" t="str">
        <f t="shared" si="17"/>
        <v>SI CUMPLE</v>
      </c>
      <c r="F163" s="1" t="str">
        <f t="shared" si="17"/>
        <v>SI CUMPLE</v>
      </c>
      <c r="G163" s="1" t="str">
        <f t="shared" si="17"/>
        <v>SI CUMPLE</v>
      </c>
      <c r="H163" s="1" t="str">
        <f t="shared" si="17"/>
        <v>SI CUMPLE</v>
      </c>
      <c r="I163" s="1" t="str">
        <f t="shared" si="17"/>
        <v>SI CUMPLE</v>
      </c>
      <c r="J163" s="1" t="str">
        <f t="shared" si="17"/>
        <v>SI CUMPLE</v>
      </c>
      <c r="K163" s="1" t="str">
        <f t="shared" si="17"/>
        <v>SI CUMPLE</v>
      </c>
      <c r="L163" s="1" t="str">
        <f t="shared" si="17"/>
        <v>SI CUMPLE</v>
      </c>
      <c r="M163" s="1" t="str">
        <f t="shared" si="17"/>
        <v>SI CUMPLE</v>
      </c>
      <c r="N163" s="1" t="str">
        <f t="shared" si="17"/>
        <v>SI CUMPLE</v>
      </c>
      <c r="O163" s="1" t="str">
        <f t="shared" si="17"/>
        <v>SI CUMPLE</v>
      </c>
      <c r="P163" s="1" t="str">
        <f t="shared" si="17"/>
        <v>SI CUMPLE</v>
      </c>
      <c r="Q163" s="1"/>
      <c r="R163" s="1"/>
      <c r="S163" s="1"/>
    </row>
    <row r="164" spans="1:19" ht="15.75" customHeight="1" x14ac:dyDescent="0.25">
      <c r="A164" s="76" t="str">
        <f>'Target Medios'!A165</f>
        <v>Marinilla</v>
      </c>
      <c r="B164" s="16"/>
      <c r="C164" s="1" t="str">
        <f t="shared" ref="C164:P164" si="18">IF(C21&gt;C$149,"NO CUMPLE","SI CUMPLE")</f>
        <v>SI CUMPLE</v>
      </c>
      <c r="D164" s="1" t="str">
        <f t="shared" si="18"/>
        <v>SI CUMPLE</v>
      </c>
      <c r="E164" s="1" t="str">
        <f t="shared" si="18"/>
        <v>SI CUMPLE</v>
      </c>
      <c r="F164" s="1" t="str">
        <f t="shared" si="18"/>
        <v>SI CUMPLE</v>
      </c>
      <c r="G164" s="1" t="str">
        <f t="shared" si="18"/>
        <v>SI CUMPLE</v>
      </c>
      <c r="H164" s="1" t="str">
        <f t="shared" si="18"/>
        <v>SI CUMPLE</v>
      </c>
      <c r="I164" s="1" t="str">
        <f t="shared" si="18"/>
        <v>SI CUMPLE</v>
      </c>
      <c r="J164" s="1" t="str">
        <f t="shared" si="18"/>
        <v>SI CUMPLE</v>
      </c>
      <c r="K164" s="1" t="str">
        <f t="shared" si="18"/>
        <v>SI CUMPLE</v>
      </c>
      <c r="L164" s="1" t="str">
        <f t="shared" si="18"/>
        <v>SI CUMPLE</v>
      </c>
      <c r="M164" s="1" t="str">
        <f t="shared" si="18"/>
        <v>SI CUMPLE</v>
      </c>
      <c r="N164" s="1" t="str">
        <f t="shared" si="18"/>
        <v>SI CUMPLE</v>
      </c>
      <c r="O164" s="1" t="str">
        <f t="shared" si="18"/>
        <v>SI CUMPLE</v>
      </c>
      <c r="P164" s="1" t="str">
        <f t="shared" si="18"/>
        <v>SI CUMPLE</v>
      </c>
      <c r="Q164" s="1"/>
      <c r="R164" s="1"/>
      <c r="S164" s="1"/>
    </row>
    <row r="165" spans="1:19" ht="15.75" customHeight="1" x14ac:dyDescent="0.25">
      <c r="A165" s="76" t="str">
        <f>'Target Medios'!A166</f>
        <v>Nariño</v>
      </c>
      <c r="B165" s="16"/>
      <c r="C165" s="1" t="str">
        <f t="shared" ref="C165:P165" si="19">IF(C22&gt;C$149,"NO CUMPLE","SI CUMPLE")</f>
        <v>SI CUMPLE</v>
      </c>
      <c r="D165" s="1" t="str">
        <f t="shared" si="19"/>
        <v>SI CUMPLE</v>
      </c>
      <c r="E165" s="1" t="str">
        <f t="shared" si="19"/>
        <v>SI CUMPLE</v>
      </c>
      <c r="F165" s="1" t="str">
        <f t="shared" si="19"/>
        <v>SI CUMPLE</v>
      </c>
      <c r="G165" s="1" t="str">
        <f t="shared" si="19"/>
        <v>SI CUMPLE</v>
      </c>
      <c r="H165" s="1" t="str">
        <f t="shared" si="19"/>
        <v>SI CUMPLE</v>
      </c>
      <c r="I165" s="1" t="str">
        <f t="shared" si="19"/>
        <v>SI CUMPLE</v>
      </c>
      <c r="J165" s="1" t="str">
        <f t="shared" si="19"/>
        <v>SI CUMPLE</v>
      </c>
      <c r="K165" s="1" t="str">
        <f t="shared" si="19"/>
        <v>SI CUMPLE</v>
      </c>
      <c r="L165" s="1" t="str">
        <f t="shared" si="19"/>
        <v>SI CUMPLE</v>
      </c>
      <c r="M165" s="1" t="str">
        <f t="shared" si="19"/>
        <v>SI CUMPLE</v>
      </c>
      <c r="N165" s="1" t="str">
        <f t="shared" si="19"/>
        <v>SI CUMPLE</v>
      </c>
      <c r="O165" s="1" t="str">
        <f t="shared" si="19"/>
        <v>SI CUMPLE</v>
      </c>
      <c r="P165" s="1" t="str">
        <f t="shared" si="19"/>
        <v>SI CUMPLE</v>
      </c>
      <c r="Q165" s="1"/>
      <c r="R165" s="1"/>
      <c r="S165" s="1"/>
    </row>
    <row r="166" spans="1:19" ht="15.75" customHeight="1" x14ac:dyDescent="0.25">
      <c r="A166" s="76" t="str">
        <f>'Target Medios'!A167</f>
        <v>Rionegro</v>
      </c>
      <c r="B166" s="16"/>
      <c r="C166" s="1" t="str">
        <f t="shared" ref="C166:P166" si="20">IF(C23&gt;C$149,"NO CUMPLE","SI CUMPLE")</f>
        <v>SI CUMPLE</v>
      </c>
      <c r="D166" s="1" t="str">
        <f t="shared" si="20"/>
        <v>SI CUMPLE</v>
      </c>
      <c r="E166" s="1" t="str">
        <f t="shared" si="20"/>
        <v>SI CUMPLE</v>
      </c>
      <c r="F166" s="1" t="str">
        <f t="shared" si="20"/>
        <v>SI CUMPLE</v>
      </c>
      <c r="G166" s="1" t="str">
        <f t="shared" si="20"/>
        <v>SI CUMPLE</v>
      </c>
      <c r="H166" s="1" t="str">
        <f t="shared" si="20"/>
        <v>SI CUMPLE</v>
      </c>
      <c r="I166" s="1" t="str">
        <f t="shared" si="20"/>
        <v>SI CUMPLE</v>
      </c>
      <c r="J166" s="1" t="str">
        <f t="shared" si="20"/>
        <v>SI CUMPLE</v>
      </c>
      <c r="K166" s="1" t="str">
        <f t="shared" si="20"/>
        <v>SI CUMPLE</v>
      </c>
      <c r="L166" s="1" t="str">
        <f t="shared" si="20"/>
        <v>SI CUMPLE</v>
      </c>
      <c r="M166" s="1" t="str">
        <f t="shared" si="20"/>
        <v>SI CUMPLE</v>
      </c>
      <c r="N166" s="1" t="str">
        <f t="shared" si="20"/>
        <v>SI CUMPLE</v>
      </c>
      <c r="O166" s="1" t="str">
        <f t="shared" si="20"/>
        <v>SI CUMPLE</v>
      </c>
      <c r="P166" s="1" t="str">
        <f t="shared" si="20"/>
        <v>SI CUMPLE</v>
      </c>
      <c r="Q166" s="1"/>
      <c r="R166" s="1"/>
      <c r="S166" s="1"/>
    </row>
    <row r="167" spans="1:19" ht="15.75" customHeight="1" x14ac:dyDescent="0.25">
      <c r="A167" s="76" t="str">
        <f>'Target Medios'!A168</f>
        <v>San Carlos</v>
      </c>
      <c r="B167" s="16"/>
      <c r="C167" s="1" t="str">
        <f t="shared" ref="C167:P167" si="21">IF(C24&gt;C$149,"NO CUMPLE","SI CUMPLE")</f>
        <v>SI CUMPLE</v>
      </c>
      <c r="D167" s="1" t="str">
        <f t="shared" si="21"/>
        <v>SI CUMPLE</v>
      </c>
      <c r="E167" s="1" t="str">
        <f t="shared" si="21"/>
        <v>SI CUMPLE</v>
      </c>
      <c r="F167" s="1" t="str">
        <f t="shared" si="21"/>
        <v>SI CUMPLE</v>
      </c>
      <c r="G167" s="1" t="str">
        <f t="shared" si="21"/>
        <v>SI CUMPLE</v>
      </c>
      <c r="H167" s="1" t="str">
        <f t="shared" si="21"/>
        <v>SI CUMPLE</v>
      </c>
      <c r="I167" s="1" t="str">
        <f t="shared" si="21"/>
        <v>SI CUMPLE</v>
      </c>
      <c r="J167" s="1" t="str">
        <f t="shared" si="21"/>
        <v>SI CUMPLE</v>
      </c>
      <c r="K167" s="1" t="str">
        <f t="shared" si="21"/>
        <v>SI CUMPLE</v>
      </c>
      <c r="L167" s="1" t="str">
        <f t="shared" si="21"/>
        <v>SI CUMPLE</v>
      </c>
      <c r="M167" s="1" t="str">
        <f t="shared" si="21"/>
        <v>SI CUMPLE</v>
      </c>
      <c r="N167" s="1" t="str">
        <f t="shared" si="21"/>
        <v>SI CUMPLE</v>
      </c>
      <c r="O167" s="1" t="str">
        <f t="shared" si="21"/>
        <v>SI CUMPLE</v>
      </c>
      <c r="P167" s="1" t="str">
        <f t="shared" si="21"/>
        <v>SI CUMPLE</v>
      </c>
      <c r="Q167" s="1"/>
      <c r="R167" s="1"/>
      <c r="S167" s="1"/>
    </row>
    <row r="168" spans="1:19" ht="15.75" customHeight="1" x14ac:dyDescent="0.25">
      <c r="A168" s="76" t="str">
        <f>'Target Medios'!A169</f>
        <v>San Francisco</v>
      </c>
      <c r="B168" s="16"/>
      <c r="C168" s="1" t="str">
        <f t="shared" ref="C168:P168" si="22">IF(C25&gt;C$149,"NO CUMPLE","SI CUMPLE")</f>
        <v>SI CUMPLE</v>
      </c>
      <c r="D168" s="1" t="str">
        <f t="shared" si="22"/>
        <v>SI CUMPLE</v>
      </c>
      <c r="E168" s="1" t="str">
        <f t="shared" si="22"/>
        <v>SI CUMPLE</v>
      </c>
      <c r="F168" s="1" t="str">
        <f t="shared" si="22"/>
        <v>SI CUMPLE</v>
      </c>
      <c r="G168" s="1" t="str">
        <f t="shared" si="22"/>
        <v>SI CUMPLE</v>
      </c>
      <c r="H168" s="1" t="str">
        <f t="shared" si="22"/>
        <v>SI CUMPLE</v>
      </c>
      <c r="I168" s="1" t="str">
        <f t="shared" si="22"/>
        <v>SI CUMPLE</v>
      </c>
      <c r="J168" s="1" t="str">
        <f t="shared" si="22"/>
        <v>SI CUMPLE</v>
      </c>
      <c r="K168" s="1" t="str">
        <f t="shared" si="22"/>
        <v>SI CUMPLE</v>
      </c>
      <c r="L168" s="1" t="str">
        <f t="shared" si="22"/>
        <v>SI CUMPLE</v>
      </c>
      <c r="M168" s="1" t="str">
        <f t="shared" si="22"/>
        <v>SI CUMPLE</v>
      </c>
      <c r="N168" s="1" t="str">
        <f t="shared" si="22"/>
        <v>SI CUMPLE</v>
      </c>
      <c r="O168" s="1" t="str">
        <f t="shared" si="22"/>
        <v>SI CUMPLE</v>
      </c>
      <c r="P168" s="1" t="str">
        <f t="shared" si="22"/>
        <v>SI CUMPLE</v>
      </c>
      <c r="Q168" s="1"/>
      <c r="R168" s="1"/>
      <c r="S168" s="1"/>
    </row>
    <row r="169" spans="1:19" ht="15.75" customHeight="1" x14ac:dyDescent="0.25">
      <c r="A169" s="76" t="str">
        <f>'Target Medios'!A170</f>
        <v>San Luis</v>
      </c>
      <c r="B169" s="16"/>
      <c r="C169" s="1" t="str">
        <f t="shared" ref="C169:P169" si="23">IF(C26&gt;C$149,"NO CUMPLE","SI CUMPLE")</f>
        <v>SI CUMPLE</v>
      </c>
      <c r="D169" s="1" t="str">
        <f t="shared" si="23"/>
        <v>SI CUMPLE</v>
      </c>
      <c r="E169" s="1" t="str">
        <f t="shared" si="23"/>
        <v>SI CUMPLE</v>
      </c>
      <c r="F169" s="1" t="str">
        <f t="shared" si="23"/>
        <v>SI CUMPLE</v>
      </c>
      <c r="G169" s="1" t="str">
        <f t="shared" si="23"/>
        <v>SI CUMPLE</v>
      </c>
      <c r="H169" s="1" t="str">
        <f t="shared" si="23"/>
        <v>SI CUMPLE</v>
      </c>
      <c r="I169" s="1" t="str">
        <f t="shared" si="23"/>
        <v>SI CUMPLE</v>
      </c>
      <c r="J169" s="1" t="str">
        <f t="shared" si="23"/>
        <v>SI CUMPLE</v>
      </c>
      <c r="K169" s="1" t="str">
        <f t="shared" si="23"/>
        <v>SI CUMPLE</v>
      </c>
      <c r="L169" s="1" t="str">
        <f t="shared" si="23"/>
        <v>SI CUMPLE</v>
      </c>
      <c r="M169" s="1" t="str">
        <f t="shared" si="23"/>
        <v>SI CUMPLE</v>
      </c>
      <c r="N169" s="1" t="str">
        <f t="shared" si="23"/>
        <v>SI CUMPLE</v>
      </c>
      <c r="O169" s="1" t="str">
        <f t="shared" si="23"/>
        <v>SI CUMPLE</v>
      </c>
      <c r="P169" s="1" t="str">
        <f t="shared" si="23"/>
        <v>SI CUMPLE</v>
      </c>
      <c r="Q169" s="1"/>
      <c r="R169" s="1"/>
      <c r="S169" s="1"/>
    </row>
    <row r="170" spans="1:19" ht="15.75" customHeight="1" x14ac:dyDescent="0.25">
      <c r="A170" s="76" t="str">
        <f>'Target Medios'!A171</f>
        <v>San Rafael</v>
      </c>
      <c r="B170" s="16"/>
      <c r="C170" s="1" t="str">
        <f t="shared" ref="C170:P170" si="24">IF(C27&gt;C$149,"NO CUMPLE","SI CUMPLE")</f>
        <v>SI CUMPLE</v>
      </c>
      <c r="D170" s="1" t="str">
        <f t="shared" si="24"/>
        <v>SI CUMPLE</v>
      </c>
      <c r="E170" s="1" t="str">
        <f t="shared" si="24"/>
        <v>SI CUMPLE</v>
      </c>
      <c r="F170" s="1" t="str">
        <f t="shared" si="24"/>
        <v>SI CUMPLE</v>
      </c>
      <c r="G170" s="1" t="str">
        <f t="shared" si="24"/>
        <v>SI CUMPLE</v>
      </c>
      <c r="H170" s="1" t="str">
        <f t="shared" si="24"/>
        <v>SI CUMPLE</v>
      </c>
      <c r="I170" s="1" t="str">
        <f t="shared" si="24"/>
        <v>SI CUMPLE</v>
      </c>
      <c r="J170" s="1" t="str">
        <f t="shared" si="24"/>
        <v>SI CUMPLE</v>
      </c>
      <c r="K170" s="1" t="str">
        <f t="shared" si="24"/>
        <v>SI CUMPLE</v>
      </c>
      <c r="L170" s="1" t="str">
        <f t="shared" si="24"/>
        <v>SI CUMPLE</v>
      </c>
      <c r="M170" s="1" t="str">
        <f t="shared" si="24"/>
        <v>SI CUMPLE</v>
      </c>
      <c r="N170" s="1" t="str">
        <f t="shared" si="24"/>
        <v>SI CUMPLE</v>
      </c>
      <c r="O170" s="1" t="str">
        <f t="shared" si="24"/>
        <v>SI CUMPLE</v>
      </c>
      <c r="P170" s="1" t="str">
        <f t="shared" si="24"/>
        <v>SI CUMPLE</v>
      </c>
      <c r="Q170" s="1"/>
      <c r="R170" s="1"/>
      <c r="S170" s="1"/>
    </row>
    <row r="171" spans="1:19" ht="15.75" customHeight="1" x14ac:dyDescent="0.25">
      <c r="A171" s="76" t="str">
        <f>'Target Medios'!A172</f>
        <v>San Vicente</v>
      </c>
      <c r="B171" s="16"/>
      <c r="C171" s="1" t="str">
        <f t="shared" ref="C171:P171" si="25">IF(C28&gt;C$149,"NO CUMPLE","SI CUMPLE")</f>
        <v>SI CUMPLE</v>
      </c>
      <c r="D171" s="1" t="str">
        <f t="shared" si="25"/>
        <v>SI CUMPLE</v>
      </c>
      <c r="E171" s="1" t="str">
        <f t="shared" si="25"/>
        <v>SI CUMPLE</v>
      </c>
      <c r="F171" s="1" t="str">
        <f t="shared" si="25"/>
        <v>SI CUMPLE</v>
      </c>
      <c r="G171" s="1" t="str">
        <f t="shared" si="25"/>
        <v>SI CUMPLE</v>
      </c>
      <c r="H171" s="1" t="str">
        <f t="shared" si="25"/>
        <v>SI CUMPLE</v>
      </c>
      <c r="I171" s="1" t="str">
        <f t="shared" si="25"/>
        <v>SI CUMPLE</v>
      </c>
      <c r="J171" s="1" t="str">
        <f t="shared" si="25"/>
        <v>SI CUMPLE</v>
      </c>
      <c r="K171" s="1" t="str">
        <f t="shared" si="25"/>
        <v>SI CUMPLE</v>
      </c>
      <c r="L171" s="1" t="str">
        <f t="shared" si="25"/>
        <v>SI CUMPLE</v>
      </c>
      <c r="M171" s="1" t="str">
        <f t="shared" si="25"/>
        <v>SI CUMPLE</v>
      </c>
      <c r="N171" s="1" t="str">
        <f t="shared" si="25"/>
        <v>SI CUMPLE</v>
      </c>
      <c r="O171" s="1" t="str">
        <f t="shared" si="25"/>
        <v>SI CUMPLE</v>
      </c>
      <c r="P171" s="1" t="str">
        <f t="shared" si="25"/>
        <v>SI CUMPLE</v>
      </c>
      <c r="Q171" s="1"/>
      <c r="R171" s="1"/>
      <c r="S171" s="1"/>
    </row>
    <row r="172" spans="1:19" ht="15.75" customHeight="1" x14ac:dyDescent="0.25">
      <c r="A172" s="76" t="str">
        <f>'Target Medios'!A173</f>
        <v>Sonsón</v>
      </c>
      <c r="B172" s="16"/>
      <c r="C172" s="1" t="str">
        <f t="shared" ref="C172:P172" si="26">IF(C29&gt;C$149,"NO CUMPLE","SI CUMPLE")</f>
        <v>SI CUMPLE</v>
      </c>
      <c r="D172" s="1" t="str">
        <f t="shared" si="26"/>
        <v>SI CUMPLE</v>
      </c>
      <c r="E172" s="1" t="str">
        <f t="shared" si="26"/>
        <v>SI CUMPLE</v>
      </c>
      <c r="F172" s="1" t="str">
        <f t="shared" si="26"/>
        <v>SI CUMPLE</v>
      </c>
      <c r="G172" s="1" t="str">
        <f t="shared" si="26"/>
        <v>SI CUMPLE</v>
      </c>
      <c r="H172" s="1" t="str">
        <f t="shared" si="26"/>
        <v>SI CUMPLE</v>
      </c>
      <c r="I172" s="1" t="str">
        <f t="shared" si="26"/>
        <v>SI CUMPLE</v>
      </c>
      <c r="J172" s="1" t="str">
        <f t="shared" si="26"/>
        <v>SI CUMPLE</v>
      </c>
      <c r="K172" s="1" t="str">
        <f t="shared" si="26"/>
        <v>SI CUMPLE</v>
      </c>
      <c r="L172" s="1" t="str">
        <f t="shared" si="26"/>
        <v>SI CUMPLE</v>
      </c>
      <c r="M172" s="1" t="str">
        <f t="shared" si="26"/>
        <v>SI CUMPLE</v>
      </c>
      <c r="N172" s="1" t="str">
        <f t="shared" si="26"/>
        <v>SI CUMPLE</v>
      </c>
      <c r="O172" s="1" t="str">
        <f t="shared" si="26"/>
        <v>SI CUMPLE</v>
      </c>
      <c r="P172" s="1" t="str">
        <f t="shared" si="26"/>
        <v>SI CUMPLE</v>
      </c>
      <c r="Q172" s="1"/>
      <c r="R172" s="1"/>
      <c r="S172" s="1"/>
    </row>
    <row r="173" spans="1:19" ht="15.75" customHeight="1" x14ac:dyDescent="0.25">
      <c r="A173" s="76" t="str">
        <f>'Target Medios'!A174</f>
        <v>Anzá</v>
      </c>
      <c r="B173" s="16"/>
      <c r="C173" s="1" t="str">
        <f t="shared" ref="C173:P173" si="27">IF(C30&gt;C$149,"NO CUMPLE","SI CUMPLE")</f>
        <v>SI CUMPLE</v>
      </c>
      <c r="D173" s="1" t="str">
        <f t="shared" si="27"/>
        <v>SI CUMPLE</v>
      </c>
      <c r="E173" s="1" t="str">
        <f t="shared" si="27"/>
        <v>SI CUMPLE</v>
      </c>
      <c r="F173" s="1" t="str">
        <f t="shared" si="27"/>
        <v>SI CUMPLE</v>
      </c>
      <c r="G173" s="1" t="str">
        <f t="shared" si="27"/>
        <v>SI CUMPLE</v>
      </c>
      <c r="H173" s="1" t="str">
        <f t="shared" si="27"/>
        <v>SI CUMPLE</v>
      </c>
      <c r="I173" s="1" t="str">
        <f t="shared" si="27"/>
        <v>SI CUMPLE</v>
      </c>
      <c r="J173" s="1" t="str">
        <f t="shared" si="27"/>
        <v>SI CUMPLE</v>
      </c>
      <c r="K173" s="1" t="str">
        <f t="shared" si="27"/>
        <v>SI CUMPLE</v>
      </c>
      <c r="L173" s="1" t="str">
        <f t="shared" si="27"/>
        <v>SI CUMPLE</v>
      </c>
      <c r="M173" s="1" t="str">
        <f t="shared" si="27"/>
        <v>SI CUMPLE</v>
      </c>
      <c r="N173" s="1" t="str">
        <f t="shared" si="27"/>
        <v>SI CUMPLE</v>
      </c>
      <c r="O173" s="1" t="str">
        <f t="shared" si="27"/>
        <v>SI CUMPLE</v>
      </c>
      <c r="P173" s="1" t="str">
        <f t="shared" si="27"/>
        <v>SI CUMPLE</v>
      </c>
      <c r="Q173" s="1"/>
      <c r="R173" s="1"/>
      <c r="S173" s="1"/>
    </row>
    <row r="174" spans="1:19" ht="15.75" customHeight="1" x14ac:dyDescent="0.25">
      <c r="A174" s="76" t="str">
        <f>'Target Medios'!A175</f>
        <v>Dabeiba</v>
      </c>
      <c r="B174" s="16"/>
      <c r="C174" s="1" t="str">
        <f t="shared" ref="C174:P174" si="28">IF(C31&gt;C$149,"NO CUMPLE","SI CUMPLE")</f>
        <v>SI CUMPLE</v>
      </c>
      <c r="D174" s="1" t="str">
        <f t="shared" si="28"/>
        <v>SI CUMPLE</v>
      </c>
      <c r="E174" s="1" t="str">
        <f t="shared" si="28"/>
        <v>SI CUMPLE</v>
      </c>
      <c r="F174" s="1" t="str">
        <f t="shared" si="28"/>
        <v>SI CUMPLE</v>
      </c>
      <c r="G174" s="1" t="str">
        <f t="shared" si="28"/>
        <v>SI CUMPLE</v>
      </c>
      <c r="H174" s="1" t="str">
        <f t="shared" si="28"/>
        <v>SI CUMPLE</v>
      </c>
      <c r="I174" s="1" t="str">
        <f t="shared" si="28"/>
        <v>SI CUMPLE</v>
      </c>
      <c r="J174" s="1" t="str">
        <f t="shared" si="28"/>
        <v>SI CUMPLE</v>
      </c>
      <c r="K174" s="1" t="str">
        <f t="shared" si="28"/>
        <v>SI CUMPLE</v>
      </c>
      <c r="L174" s="1" t="str">
        <f t="shared" si="28"/>
        <v>SI CUMPLE</v>
      </c>
      <c r="M174" s="1" t="str">
        <f t="shared" si="28"/>
        <v>SI CUMPLE</v>
      </c>
      <c r="N174" s="1" t="str">
        <f t="shared" si="28"/>
        <v>SI CUMPLE</v>
      </c>
      <c r="O174" s="1" t="str">
        <f t="shared" si="28"/>
        <v>SI CUMPLE</v>
      </c>
      <c r="P174" s="1" t="str">
        <f t="shared" si="28"/>
        <v>SI CUMPLE</v>
      </c>
      <c r="Q174" s="1"/>
      <c r="R174" s="1"/>
      <c r="S174" s="1"/>
    </row>
    <row r="175" spans="1:19" ht="15.75" customHeight="1" x14ac:dyDescent="0.25">
      <c r="A175" s="76" t="str">
        <f>'Target Medios'!A176</f>
        <v>Caicedo</v>
      </c>
      <c r="B175" s="16"/>
      <c r="C175" s="1" t="str">
        <f t="shared" ref="C175:P175" si="29">IF(C32&gt;C$149,"NO CUMPLE","SI CUMPLE")</f>
        <v>SI CUMPLE</v>
      </c>
      <c r="D175" s="1" t="str">
        <f t="shared" si="29"/>
        <v>SI CUMPLE</v>
      </c>
      <c r="E175" s="1" t="str">
        <f t="shared" si="29"/>
        <v>SI CUMPLE</v>
      </c>
      <c r="F175" s="1" t="str">
        <f t="shared" si="29"/>
        <v>SI CUMPLE</v>
      </c>
      <c r="G175" s="1" t="str">
        <f t="shared" si="29"/>
        <v>SI CUMPLE</v>
      </c>
      <c r="H175" s="1" t="str">
        <f t="shared" si="29"/>
        <v>SI CUMPLE</v>
      </c>
      <c r="I175" s="1" t="str">
        <f t="shared" si="29"/>
        <v>SI CUMPLE</v>
      </c>
      <c r="J175" s="1" t="str">
        <f t="shared" si="29"/>
        <v>SI CUMPLE</v>
      </c>
      <c r="K175" s="1" t="str">
        <f t="shared" si="29"/>
        <v>SI CUMPLE</v>
      </c>
      <c r="L175" s="1" t="str">
        <f t="shared" si="29"/>
        <v>SI CUMPLE</v>
      </c>
      <c r="M175" s="1" t="str">
        <f t="shared" si="29"/>
        <v>SI CUMPLE</v>
      </c>
      <c r="N175" s="1" t="str">
        <f t="shared" si="29"/>
        <v>SI CUMPLE</v>
      </c>
      <c r="O175" s="1" t="str">
        <f t="shared" si="29"/>
        <v>SI CUMPLE</v>
      </c>
      <c r="P175" s="1" t="str">
        <f t="shared" si="29"/>
        <v>SI CUMPLE</v>
      </c>
      <c r="Q175" s="1"/>
      <c r="R175" s="1"/>
      <c r="S175" s="1"/>
    </row>
    <row r="176" spans="1:19" ht="15.75" customHeight="1" x14ac:dyDescent="0.25">
      <c r="A176" s="76" t="str">
        <f>'Target Medios'!A177</f>
        <v>Buriticá</v>
      </c>
      <c r="B176" s="16"/>
      <c r="C176" s="1" t="str">
        <f t="shared" ref="C176:P176" si="30">IF(C33&gt;C$149,"NO CUMPLE","SI CUMPLE")</f>
        <v>SI CUMPLE</v>
      </c>
      <c r="D176" s="1" t="str">
        <f t="shared" si="30"/>
        <v>SI CUMPLE</v>
      </c>
      <c r="E176" s="1" t="str">
        <f t="shared" si="30"/>
        <v>SI CUMPLE</v>
      </c>
      <c r="F176" s="1" t="str">
        <f t="shared" si="30"/>
        <v>SI CUMPLE</v>
      </c>
      <c r="G176" s="1" t="str">
        <f t="shared" si="30"/>
        <v>SI CUMPLE</v>
      </c>
      <c r="H176" s="1" t="str">
        <f t="shared" si="30"/>
        <v>SI CUMPLE</v>
      </c>
      <c r="I176" s="1" t="str">
        <f t="shared" si="30"/>
        <v>SI CUMPLE</v>
      </c>
      <c r="J176" s="1" t="str">
        <f t="shared" si="30"/>
        <v>SI CUMPLE</v>
      </c>
      <c r="K176" s="1" t="str">
        <f t="shared" si="30"/>
        <v>SI CUMPLE</v>
      </c>
      <c r="L176" s="1" t="str">
        <f t="shared" si="30"/>
        <v>SI CUMPLE</v>
      </c>
      <c r="M176" s="1" t="str">
        <f t="shared" si="30"/>
        <v>SI CUMPLE</v>
      </c>
      <c r="N176" s="1" t="str">
        <f t="shared" si="30"/>
        <v>SI CUMPLE</v>
      </c>
      <c r="O176" s="1" t="str">
        <f t="shared" si="30"/>
        <v>SI CUMPLE</v>
      </c>
      <c r="P176" s="1" t="str">
        <f t="shared" si="30"/>
        <v>SI CUMPLE</v>
      </c>
      <c r="Q176" s="1"/>
      <c r="R176" s="1"/>
      <c r="S176" s="1"/>
    </row>
    <row r="177" spans="1:19" ht="15.75" customHeight="1" x14ac:dyDescent="0.25">
      <c r="A177" s="76" t="str">
        <f>'Target Medios'!A178</f>
        <v>San Jerónimo</v>
      </c>
      <c r="B177" s="16"/>
      <c r="C177" s="1" t="str">
        <f t="shared" ref="C177:P177" si="31">IF(C34&gt;C$149,"NO CUMPLE","SI CUMPLE")</f>
        <v>SI CUMPLE</v>
      </c>
      <c r="D177" s="1" t="str">
        <f t="shared" si="31"/>
        <v>SI CUMPLE</v>
      </c>
      <c r="E177" s="1" t="str">
        <f t="shared" si="31"/>
        <v>SI CUMPLE</v>
      </c>
      <c r="F177" s="1" t="str">
        <f t="shared" si="31"/>
        <v>SI CUMPLE</v>
      </c>
      <c r="G177" s="1" t="str">
        <f t="shared" si="31"/>
        <v>SI CUMPLE</v>
      </c>
      <c r="H177" s="1" t="str">
        <f t="shared" si="31"/>
        <v>SI CUMPLE</v>
      </c>
      <c r="I177" s="1" t="str">
        <f t="shared" si="31"/>
        <v>SI CUMPLE</v>
      </c>
      <c r="J177" s="1" t="str">
        <f t="shared" si="31"/>
        <v>SI CUMPLE</v>
      </c>
      <c r="K177" s="1" t="str">
        <f t="shared" si="31"/>
        <v>SI CUMPLE</v>
      </c>
      <c r="L177" s="1" t="str">
        <f t="shared" si="31"/>
        <v>SI CUMPLE</v>
      </c>
      <c r="M177" s="1" t="str">
        <f t="shared" si="31"/>
        <v>SI CUMPLE</v>
      </c>
      <c r="N177" s="1" t="str">
        <f t="shared" si="31"/>
        <v>SI CUMPLE</v>
      </c>
      <c r="O177" s="1" t="str">
        <f t="shared" si="31"/>
        <v>SI CUMPLE</v>
      </c>
      <c r="P177" s="1" t="str">
        <f t="shared" si="31"/>
        <v>SI CUMPLE</v>
      </c>
      <c r="Q177" s="1"/>
      <c r="R177" s="1"/>
      <c r="S177" s="1"/>
    </row>
    <row r="178" spans="1:19" ht="15.75" customHeight="1" x14ac:dyDescent="0.25">
      <c r="A178" s="76" t="str">
        <f>'Target Medios'!A179</f>
        <v>Heliconia</v>
      </c>
      <c r="B178" s="16"/>
      <c r="C178" s="1" t="str">
        <f t="shared" ref="C178:P178" si="32">IF(C35&gt;C$149,"NO CUMPLE","SI CUMPLE")</f>
        <v>SI CUMPLE</v>
      </c>
      <c r="D178" s="1" t="str">
        <f t="shared" si="32"/>
        <v>SI CUMPLE</v>
      </c>
      <c r="E178" s="1" t="str">
        <f t="shared" si="32"/>
        <v>SI CUMPLE</v>
      </c>
      <c r="F178" s="1" t="str">
        <f t="shared" si="32"/>
        <v>SI CUMPLE</v>
      </c>
      <c r="G178" s="1" t="str">
        <f t="shared" si="32"/>
        <v>SI CUMPLE</v>
      </c>
      <c r="H178" s="1" t="str">
        <f t="shared" si="32"/>
        <v>SI CUMPLE</v>
      </c>
      <c r="I178" s="1" t="str">
        <f t="shared" si="32"/>
        <v>SI CUMPLE</v>
      </c>
      <c r="J178" s="1" t="str">
        <f t="shared" si="32"/>
        <v>SI CUMPLE</v>
      </c>
      <c r="K178" s="1" t="str">
        <f t="shared" si="32"/>
        <v>SI CUMPLE</v>
      </c>
      <c r="L178" s="1" t="str">
        <f t="shared" si="32"/>
        <v>SI CUMPLE</v>
      </c>
      <c r="M178" s="1" t="str">
        <f t="shared" si="32"/>
        <v>SI CUMPLE</v>
      </c>
      <c r="N178" s="1" t="str">
        <f t="shared" si="32"/>
        <v>SI CUMPLE</v>
      </c>
      <c r="O178" s="1" t="str">
        <f t="shared" si="32"/>
        <v>SI CUMPLE</v>
      </c>
      <c r="P178" s="1" t="str">
        <f t="shared" si="32"/>
        <v>SI CUMPLE</v>
      </c>
      <c r="Q178" s="1"/>
      <c r="R178" s="1"/>
      <c r="S178" s="1"/>
    </row>
    <row r="179" spans="1:19" ht="15.75" customHeight="1" x14ac:dyDescent="0.25">
      <c r="A179" s="76" t="str">
        <f>'Target Medios'!A180</f>
        <v>Ebéjico</v>
      </c>
      <c r="B179" s="16"/>
      <c r="C179" s="1" t="str">
        <f t="shared" ref="C179:P179" si="33">IF(C36&gt;C$149,"NO CUMPLE","SI CUMPLE")</f>
        <v>SI CUMPLE</v>
      </c>
      <c r="D179" s="1" t="str">
        <f t="shared" si="33"/>
        <v>SI CUMPLE</v>
      </c>
      <c r="E179" s="1" t="str">
        <f t="shared" si="33"/>
        <v>SI CUMPLE</v>
      </c>
      <c r="F179" s="1" t="str">
        <f t="shared" si="33"/>
        <v>SI CUMPLE</v>
      </c>
      <c r="G179" s="1" t="str">
        <f t="shared" si="33"/>
        <v>SI CUMPLE</v>
      </c>
      <c r="H179" s="1" t="str">
        <f t="shared" si="33"/>
        <v>SI CUMPLE</v>
      </c>
      <c r="I179" s="1" t="str">
        <f t="shared" si="33"/>
        <v>SI CUMPLE</v>
      </c>
      <c r="J179" s="1" t="str">
        <f t="shared" si="33"/>
        <v>SI CUMPLE</v>
      </c>
      <c r="K179" s="1" t="str">
        <f t="shared" si="33"/>
        <v>SI CUMPLE</v>
      </c>
      <c r="L179" s="1" t="str">
        <f t="shared" si="33"/>
        <v>SI CUMPLE</v>
      </c>
      <c r="M179" s="1" t="str">
        <f t="shared" si="33"/>
        <v>SI CUMPLE</v>
      </c>
      <c r="N179" s="1" t="str">
        <f t="shared" si="33"/>
        <v>SI CUMPLE</v>
      </c>
      <c r="O179" s="1" t="str">
        <f t="shared" si="33"/>
        <v>SI CUMPLE</v>
      </c>
      <c r="P179" s="1" t="str">
        <f t="shared" si="33"/>
        <v>SI CUMPLE</v>
      </c>
      <c r="Q179" s="1"/>
      <c r="R179" s="1"/>
      <c r="S179" s="1"/>
    </row>
    <row r="180" spans="1:19" ht="15.75" customHeight="1" x14ac:dyDescent="0.25">
      <c r="A180" s="76" t="str">
        <f>'Target Medios'!A181</f>
        <v>Armenia</v>
      </c>
      <c r="B180" s="16"/>
      <c r="C180" s="1" t="str">
        <f t="shared" ref="C180:P180" si="34">IF(C37&gt;C$149,"NO CUMPLE","SI CUMPLE")</f>
        <v>SI CUMPLE</v>
      </c>
      <c r="D180" s="1" t="str">
        <f t="shared" si="34"/>
        <v>SI CUMPLE</v>
      </c>
      <c r="E180" s="1" t="str">
        <f t="shared" si="34"/>
        <v>SI CUMPLE</v>
      </c>
      <c r="F180" s="1" t="str">
        <f t="shared" si="34"/>
        <v>SI CUMPLE</v>
      </c>
      <c r="G180" s="1" t="str">
        <f t="shared" si="34"/>
        <v>SI CUMPLE</v>
      </c>
      <c r="H180" s="1" t="str">
        <f t="shared" si="34"/>
        <v>SI CUMPLE</v>
      </c>
      <c r="I180" s="1" t="str">
        <f t="shared" si="34"/>
        <v>SI CUMPLE</v>
      </c>
      <c r="J180" s="1" t="str">
        <f t="shared" si="34"/>
        <v>SI CUMPLE</v>
      </c>
      <c r="K180" s="1" t="str">
        <f t="shared" si="34"/>
        <v>SI CUMPLE</v>
      </c>
      <c r="L180" s="1" t="str">
        <f t="shared" si="34"/>
        <v>SI CUMPLE</v>
      </c>
      <c r="M180" s="1" t="str">
        <f t="shared" si="34"/>
        <v>SI CUMPLE</v>
      </c>
      <c r="N180" s="1" t="str">
        <f t="shared" si="34"/>
        <v>SI CUMPLE</v>
      </c>
      <c r="O180" s="1" t="str">
        <f t="shared" si="34"/>
        <v>SI CUMPLE</v>
      </c>
      <c r="P180" s="1" t="str">
        <f t="shared" si="34"/>
        <v>SI CUMPLE</v>
      </c>
      <c r="Q180" s="1"/>
      <c r="R180" s="1"/>
      <c r="S180" s="1"/>
    </row>
    <row r="181" spans="1:19" ht="15.75" customHeight="1" x14ac:dyDescent="0.25">
      <c r="A181" s="76" t="str">
        <f>'Target Medios'!A182</f>
        <v>Cañasgordas</v>
      </c>
      <c r="B181" s="16"/>
      <c r="C181" s="1" t="str">
        <f t="shared" ref="C181:P181" si="35">IF(C38&gt;C$149,"NO CUMPLE","SI CUMPLE")</f>
        <v>SI CUMPLE</v>
      </c>
      <c r="D181" s="1" t="str">
        <f t="shared" si="35"/>
        <v>SI CUMPLE</v>
      </c>
      <c r="E181" s="1" t="str">
        <f t="shared" si="35"/>
        <v>SI CUMPLE</v>
      </c>
      <c r="F181" s="1" t="str">
        <f t="shared" si="35"/>
        <v>SI CUMPLE</v>
      </c>
      <c r="G181" s="1" t="str">
        <f t="shared" si="35"/>
        <v>SI CUMPLE</v>
      </c>
      <c r="H181" s="1" t="str">
        <f t="shared" si="35"/>
        <v>SI CUMPLE</v>
      </c>
      <c r="I181" s="1" t="str">
        <f t="shared" si="35"/>
        <v>SI CUMPLE</v>
      </c>
      <c r="J181" s="1" t="str">
        <f t="shared" si="35"/>
        <v>SI CUMPLE</v>
      </c>
      <c r="K181" s="1" t="str">
        <f t="shared" si="35"/>
        <v>SI CUMPLE</v>
      </c>
      <c r="L181" s="1" t="str">
        <f t="shared" si="35"/>
        <v>SI CUMPLE</v>
      </c>
      <c r="M181" s="1" t="str">
        <f t="shared" si="35"/>
        <v>SI CUMPLE</v>
      </c>
      <c r="N181" s="1" t="str">
        <f t="shared" si="35"/>
        <v>SI CUMPLE</v>
      </c>
      <c r="O181" s="1" t="str">
        <f t="shared" si="35"/>
        <v>SI CUMPLE</v>
      </c>
      <c r="P181" s="1" t="str">
        <f t="shared" si="35"/>
        <v>SI CUMPLE</v>
      </c>
      <c r="Q181" s="1"/>
      <c r="R181" s="1"/>
      <c r="S181" s="1"/>
    </row>
    <row r="182" spans="1:19" ht="15.75" customHeight="1" x14ac:dyDescent="0.25">
      <c r="A182" s="76" t="str">
        <f>'Target Medios'!A183</f>
        <v>Peque</v>
      </c>
      <c r="B182" s="16"/>
      <c r="C182" s="1" t="str">
        <f t="shared" ref="C182:P182" si="36">IF(C39&gt;C$149,"NO CUMPLE","SI CUMPLE")</f>
        <v>SI CUMPLE</v>
      </c>
      <c r="D182" s="1" t="str">
        <f t="shared" si="36"/>
        <v>SI CUMPLE</v>
      </c>
      <c r="E182" s="1" t="str">
        <f t="shared" si="36"/>
        <v>SI CUMPLE</v>
      </c>
      <c r="F182" s="1" t="str">
        <f t="shared" si="36"/>
        <v>SI CUMPLE</v>
      </c>
      <c r="G182" s="1" t="str">
        <f t="shared" si="36"/>
        <v>SI CUMPLE</v>
      </c>
      <c r="H182" s="1" t="str">
        <f t="shared" si="36"/>
        <v>SI CUMPLE</v>
      </c>
      <c r="I182" s="1" t="str">
        <f t="shared" si="36"/>
        <v>SI CUMPLE</v>
      </c>
      <c r="J182" s="1" t="str">
        <f t="shared" si="36"/>
        <v>SI CUMPLE</v>
      </c>
      <c r="K182" s="1" t="str">
        <f t="shared" si="36"/>
        <v>SI CUMPLE</v>
      </c>
      <c r="L182" s="1" t="str">
        <f t="shared" si="36"/>
        <v>SI CUMPLE</v>
      </c>
      <c r="M182" s="1" t="str">
        <f t="shared" si="36"/>
        <v>SI CUMPLE</v>
      </c>
      <c r="N182" s="1" t="str">
        <f t="shared" si="36"/>
        <v>SI CUMPLE</v>
      </c>
      <c r="O182" s="1" t="str">
        <f t="shared" si="36"/>
        <v>SI CUMPLE</v>
      </c>
      <c r="P182" s="1" t="str">
        <f t="shared" si="36"/>
        <v>SI CUMPLE</v>
      </c>
      <c r="Q182" s="1"/>
      <c r="R182" s="1"/>
      <c r="S182" s="1"/>
    </row>
    <row r="183" spans="1:19" ht="15.75" customHeight="1" x14ac:dyDescent="0.25">
      <c r="A183" s="76" t="str">
        <f>'Target Medios'!A184</f>
        <v>Frontino</v>
      </c>
      <c r="B183" s="16"/>
      <c r="C183" s="1" t="str">
        <f t="shared" ref="C183:P183" si="37">IF(C40&gt;C$149,"NO CUMPLE","SI CUMPLE")</f>
        <v>SI CUMPLE</v>
      </c>
      <c r="D183" s="1" t="str">
        <f t="shared" si="37"/>
        <v>SI CUMPLE</v>
      </c>
      <c r="E183" s="1" t="str">
        <f t="shared" si="37"/>
        <v>SI CUMPLE</v>
      </c>
      <c r="F183" s="1" t="str">
        <f t="shared" si="37"/>
        <v>SI CUMPLE</v>
      </c>
      <c r="G183" s="1" t="str">
        <f t="shared" si="37"/>
        <v>SI CUMPLE</v>
      </c>
      <c r="H183" s="1" t="str">
        <f t="shared" si="37"/>
        <v>SI CUMPLE</v>
      </c>
      <c r="I183" s="1" t="str">
        <f t="shared" si="37"/>
        <v>SI CUMPLE</v>
      </c>
      <c r="J183" s="1" t="str">
        <f t="shared" si="37"/>
        <v>SI CUMPLE</v>
      </c>
      <c r="K183" s="1" t="str">
        <f t="shared" si="37"/>
        <v>SI CUMPLE</v>
      </c>
      <c r="L183" s="1" t="str">
        <f t="shared" si="37"/>
        <v>SI CUMPLE</v>
      </c>
      <c r="M183" s="1" t="str">
        <f t="shared" si="37"/>
        <v>SI CUMPLE</v>
      </c>
      <c r="N183" s="1" t="str">
        <f t="shared" si="37"/>
        <v>SI CUMPLE</v>
      </c>
      <c r="O183" s="1" t="str">
        <f t="shared" si="37"/>
        <v>SI CUMPLE</v>
      </c>
      <c r="P183" s="1" t="str">
        <f t="shared" si="37"/>
        <v>SI CUMPLE</v>
      </c>
      <c r="Q183" s="1"/>
      <c r="R183" s="1"/>
      <c r="S183" s="1"/>
    </row>
    <row r="184" spans="1:19" ht="15.75" customHeight="1" x14ac:dyDescent="0.25">
      <c r="A184" s="76" t="str">
        <f>'Target Medios'!A185</f>
        <v>Abriaquí</v>
      </c>
      <c r="B184" s="16"/>
      <c r="C184" s="1" t="str">
        <f t="shared" ref="C184:P184" si="38">IF(C41&gt;C$149,"NO CUMPLE","SI CUMPLE")</f>
        <v>SI CUMPLE</v>
      </c>
      <c r="D184" s="1" t="str">
        <f t="shared" si="38"/>
        <v>SI CUMPLE</v>
      </c>
      <c r="E184" s="1" t="str">
        <f t="shared" si="38"/>
        <v>SI CUMPLE</v>
      </c>
      <c r="F184" s="1" t="str">
        <f t="shared" si="38"/>
        <v>SI CUMPLE</v>
      </c>
      <c r="G184" s="1" t="str">
        <f t="shared" si="38"/>
        <v>SI CUMPLE</v>
      </c>
      <c r="H184" s="1" t="str">
        <f t="shared" si="38"/>
        <v>SI CUMPLE</v>
      </c>
      <c r="I184" s="1" t="str">
        <f t="shared" si="38"/>
        <v>SI CUMPLE</v>
      </c>
      <c r="J184" s="1" t="str">
        <f t="shared" si="38"/>
        <v>SI CUMPLE</v>
      </c>
      <c r="K184" s="1" t="str">
        <f t="shared" si="38"/>
        <v>SI CUMPLE</v>
      </c>
      <c r="L184" s="1" t="str">
        <f t="shared" si="38"/>
        <v>SI CUMPLE</v>
      </c>
      <c r="M184" s="1" t="str">
        <f t="shared" si="38"/>
        <v>SI CUMPLE</v>
      </c>
      <c r="N184" s="1" t="str">
        <f t="shared" si="38"/>
        <v>SI CUMPLE</v>
      </c>
      <c r="O184" s="1" t="str">
        <f t="shared" si="38"/>
        <v>SI CUMPLE</v>
      </c>
      <c r="P184" s="1" t="str">
        <f t="shared" si="38"/>
        <v>SI CUMPLE</v>
      </c>
      <c r="Q184" s="1"/>
      <c r="R184" s="1"/>
      <c r="S184" s="1"/>
    </row>
    <row r="185" spans="1:19" ht="15.75" customHeight="1" x14ac:dyDescent="0.25">
      <c r="A185" s="76" t="str">
        <f>'Target Medios'!A186</f>
        <v>Giraldo</v>
      </c>
      <c r="B185" s="16"/>
      <c r="C185" s="1" t="str">
        <f t="shared" ref="C185:P185" si="39">IF(C42&gt;C$149,"NO CUMPLE","SI CUMPLE")</f>
        <v>SI CUMPLE</v>
      </c>
      <c r="D185" s="1" t="str">
        <f t="shared" si="39"/>
        <v>SI CUMPLE</v>
      </c>
      <c r="E185" s="1" t="str">
        <f t="shared" si="39"/>
        <v>SI CUMPLE</v>
      </c>
      <c r="F185" s="1" t="str">
        <f t="shared" si="39"/>
        <v>SI CUMPLE</v>
      </c>
      <c r="G185" s="1" t="str">
        <f t="shared" si="39"/>
        <v>SI CUMPLE</v>
      </c>
      <c r="H185" s="1" t="str">
        <f t="shared" si="39"/>
        <v>SI CUMPLE</v>
      </c>
      <c r="I185" s="1" t="str">
        <f t="shared" si="39"/>
        <v>SI CUMPLE</v>
      </c>
      <c r="J185" s="1" t="str">
        <f t="shared" si="39"/>
        <v>SI CUMPLE</v>
      </c>
      <c r="K185" s="1" t="str">
        <f t="shared" si="39"/>
        <v>SI CUMPLE</v>
      </c>
      <c r="L185" s="1" t="str">
        <f t="shared" si="39"/>
        <v>SI CUMPLE</v>
      </c>
      <c r="M185" s="1" t="str">
        <f t="shared" si="39"/>
        <v>SI CUMPLE</v>
      </c>
      <c r="N185" s="1" t="str">
        <f t="shared" si="39"/>
        <v>SI CUMPLE</v>
      </c>
      <c r="O185" s="1" t="str">
        <f t="shared" si="39"/>
        <v>SI CUMPLE</v>
      </c>
      <c r="P185" s="1" t="str">
        <f t="shared" si="39"/>
        <v>SI CUMPLE</v>
      </c>
      <c r="Q185" s="1"/>
      <c r="R185" s="1"/>
      <c r="S185" s="1"/>
    </row>
    <row r="186" spans="1:19" ht="15.75" customHeight="1" x14ac:dyDescent="0.25">
      <c r="A186" s="76" t="str">
        <f>'Target Medios'!A187</f>
        <v>Uramita</v>
      </c>
      <c r="B186" s="16"/>
      <c r="C186" s="1" t="str">
        <f t="shared" ref="C186:P186" si="40">IF(C43&gt;C$149,"NO CUMPLE","SI CUMPLE")</f>
        <v>SI CUMPLE</v>
      </c>
      <c r="D186" s="1" t="str">
        <f t="shared" si="40"/>
        <v>SI CUMPLE</v>
      </c>
      <c r="E186" s="1" t="str">
        <f t="shared" si="40"/>
        <v>SI CUMPLE</v>
      </c>
      <c r="F186" s="1" t="str">
        <f t="shared" si="40"/>
        <v>SI CUMPLE</v>
      </c>
      <c r="G186" s="1" t="str">
        <f t="shared" si="40"/>
        <v>SI CUMPLE</v>
      </c>
      <c r="H186" s="1" t="str">
        <f t="shared" si="40"/>
        <v>SI CUMPLE</v>
      </c>
      <c r="I186" s="1" t="str">
        <f t="shared" si="40"/>
        <v>SI CUMPLE</v>
      </c>
      <c r="J186" s="1" t="str">
        <f t="shared" si="40"/>
        <v>SI CUMPLE</v>
      </c>
      <c r="K186" s="1" t="str">
        <f t="shared" si="40"/>
        <v>SI CUMPLE</v>
      </c>
      <c r="L186" s="1" t="str">
        <f t="shared" si="40"/>
        <v>SI CUMPLE</v>
      </c>
      <c r="M186" s="1" t="str">
        <f t="shared" si="40"/>
        <v>SI CUMPLE</v>
      </c>
      <c r="N186" s="1" t="str">
        <f t="shared" si="40"/>
        <v>SI CUMPLE</v>
      </c>
      <c r="O186" s="1" t="str">
        <f t="shared" si="40"/>
        <v>SI CUMPLE</v>
      </c>
      <c r="P186" s="1" t="str">
        <f t="shared" si="40"/>
        <v>SI CUMPLE</v>
      </c>
      <c r="Q186" s="1"/>
      <c r="R186" s="1"/>
      <c r="S186" s="1"/>
    </row>
    <row r="187" spans="1:19" ht="15.75" customHeight="1" x14ac:dyDescent="0.25">
      <c r="A187" s="76" t="str">
        <f>'Target Medios'!A188</f>
        <v>Sabanalarga </v>
      </c>
      <c r="B187" s="16"/>
      <c r="C187" s="1" t="str">
        <f t="shared" ref="C187:P187" si="41">IF(C44&gt;C$149,"NO CUMPLE","SI CUMPLE")</f>
        <v>SI CUMPLE</v>
      </c>
      <c r="D187" s="1" t="str">
        <f t="shared" si="41"/>
        <v>SI CUMPLE</v>
      </c>
      <c r="E187" s="1" t="str">
        <f t="shared" si="41"/>
        <v>SI CUMPLE</v>
      </c>
      <c r="F187" s="1" t="str">
        <f t="shared" si="41"/>
        <v>SI CUMPLE</v>
      </c>
      <c r="G187" s="1" t="str">
        <f t="shared" si="41"/>
        <v>SI CUMPLE</v>
      </c>
      <c r="H187" s="1" t="str">
        <f t="shared" si="41"/>
        <v>SI CUMPLE</v>
      </c>
      <c r="I187" s="1" t="str">
        <f t="shared" si="41"/>
        <v>SI CUMPLE</v>
      </c>
      <c r="J187" s="1" t="str">
        <f t="shared" si="41"/>
        <v>SI CUMPLE</v>
      </c>
      <c r="K187" s="1" t="str">
        <f t="shared" si="41"/>
        <v>SI CUMPLE</v>
      </c>
      <c r="L187" s="1" t="str">
        <f t="shared" si="41"/>
        <v>SI CUMPLE</v>
      </c>
      <c r="M187" s="1" t="str">
        <f t="shared" si="41"/>
        <v>SI CUMPLE</v>
      </c>
      <c r="N187" s="1" t="str">
        <f t="shared" si="41"/>
        <v>SI CUMPLE</v>
      </c>
      <c r="O187" s="1" t="str">
        <f t="shared" si="41"/>
        <v>SI CUMPLE</v>
      </c>
      <c r="P187" s="1" t="str">
        <f t="shared" si="41"/>
        <v>SI CUMPLE</v>
      </c>
      <c r="Q187" s="1"/>
      <c r="R187" s="1"/>
      <c r="S187" s="1"/>
    </row>
    <row r="188" spans="1:19" ht="15.75" customHeight="1" x14ac:dyDescent="0.25">
      <c r="A188" s="76" t="str">
        <f>'Target Medios'!A189</f>
        <v>Santafe de Antioquia</v>
      </c>
      <c r="B188" s="16"/>
      <c r="C188" s="1" t="str">
        <f t="shared" ref="C188:P188" si="42">IF(C45&gt;C$149,"NO CUMPLE","SI CUMPLE")</f>
        <v>SI CUMPLE</v>
      </c>
      <c r="D188" s="1" t="str">
        <f t="shared" si="42"/>
        <v>SI CUMPLE</v>
      </c>
      <c r="E188" s="1" t="str">
        <f t="shared" si="42"/>
        <v>SI CUMPLE</v>
      </c>
      <c r="F188" s="1" t="str">
        <f t="shared" si="42"/>
        <v>SI CUMPLE</v>
      </c>
      <c r="G188" s="1" t="str">
        <f t="shared" si="42"/>
        <v>SI CUMPLE</v>
      </c>
      <c r="H188" s="1" t="str">
        <f t="shared" si="42"/>
        <v>SI CUMPLE</v>
      </c>
      <c r="I188" s="1" t="str">
        <f t="shared" si="42"/>
        <v>SI CUMPLE</v>
      </c>
      <c r="J188" s="1" t="str">
        <f t="shared" si="42"/>
        <v>SI CUMPLE</v>
      </c>
      <c r="K188" s="1" t="str">
        <f t="shared" si="42"/>
        <v>SI CUMPLE</v>
      </c>
      <c r="L188" s="1" t="str">
        <f t="shared" si="42"/>
        <v>SI CUMPLE</v>
      </c>
      <c r="M188" s="1" t="str">
        <f t="shared" si="42"/>
        <v>SI CUMPLE</v>
      </c>
      <c r="N188" s="1" t="str">
        <f t="shared" si="42"/>
        <v>SI CUMPLE</v>
      </c>
      <c r="O188" s="1" t="str">
        <f t="shared" si="42"/>
        <v>SI CUMPLE</v>
      </c>
      <c r="P188" s="1" t="str">
        <f t="shared" si="42"/>
        <v>SI CUMPLE</v>
      </c>
      <c r="Q188" s="1"/>
      <c r="R188" s="1"/>
      <c r="S188" s="1"/>
    </row>
    <row r="189" spans="1:19" ht="15.75" customHeight="1" x14ac:dyDescent="0.25">
      <c r="A189" s="76" t="str">
        <f>'Target Medios'!A190</f>
        <v>Sopetrán</v>
      </c>
      <c r="B189" s="16"/>
      <c r="C189" s="1" t="str">
        <f t="shared" ref="C189:P189" si="43">IF(C46&gt;C$149,"NO CUMPLE","SI CUMPLE")</f>
        <v>SI CUMPLE</v>
      </c>
      <c r="D189" s="1" t="str">
        <f t="shared" si="43"/>
        <v>SI CUMPLE</v>
      </c>
      <c r="E189" s="1" t="str">
        <f t="shared" si="43"/>
        <v>SI CUMPLE</v>
      </c>
      <c r="F189" s="1" t="str">
        <f t="shared" si="43"/>
        <v>SI CUMPLE</v>
      </c>
      <c r="G189" s="1" t="str">
        <f t="shared" si="43"/>
        <v>SI CUMPLE</v>
      </c>
      <c r="H189" s="1" t="str">
        <f t="shared" si="43"/>
        <v>SI CUMPLE</v>
      </c>
      <c r="I189" s="1" t="str">
        <f t="shared" si="43"/>
        <v>SI CUMPLE</v>
      </c>
      <c r="J189" s="1" t="str">
        <f t="shared" si="43"/>
        <v>SI CUMPLE</v>
      </c>
      <c r="K189" s="1" t="str">
        <f t="shared" si="43"/>
        <v>SI CUMPLE</v>
      </c>
      <c r="L189" s="1" t="str">
        <f t="shared" si="43"/>
        <v>SI CUMPLE</v>
      </c>
      <c r="M189" s="1" t="str">
        <f t="shared" si="43"/>
        <v>SI CUMPLE</v>
      </c>
      <c r="N189" s="1" t="str">
        <f t="shared" si="43"/>
        <v>SI CUMPLE</v>
      </c>
      <c r="O189" s="1" t="str">
        <f t="shared" si="43"/>
        <v>SI CUMPLE</v>
      </c>
      <c r="P189" s="1" t="str">
        <f t="shared" si="43"/>
        <v>SI CUMPLE</v>
      </c>
      <c r="Q189" s="1"/>
      <c r="R189" s="1"/>
      <c r="S189" s="1"/>
    </row>
    <row r="190" spans="1:19" ht="15.75" customHeight="1" x14ac:dyDescent="0.25">
      <c r="A190" s="76" t="str">
        <f>'Target Medios'!A191</f>
        <v>Olaya</v>
      </c>
      <c r="B190" s="16"/>
      <c r="C190" s="1" t="str">
        <f t="shared" ref="C190:P190" si="44">IF(C47&gt;C$149,"NO CUMPLE","SI CUMPLE")</f>
        <v>SI CUMPLE</v>
      </c>
      <c r="D190" s="1" t="str">
        <f t="shared" si="44"/>
        <v>SI CUMPLE</v>
      </c>
      <c r="E190" s="1" t="str">
        <f t="shared" si="44"/>
        <v>SI CUMPLE</v>
      </c>
      <c r="F190" s="1" t="str">
        <f t="shared" si="44"/>
        <v>SI CUMPLE</v>
      </c>
      <c r="G190" s="1" t="str">
        <f t="shared" si="44"/>
        <v>SI CUMPLE</v>
      </c>
      <c r="H190" s="1" t="str">
        <f t="shared" si="44"/>
        <v>SI CUMPLE</v>
      </c>
      <c r="I190" s="1" t="str">
        <f t="shared" si="44"/>
        <v>SI CUMPLE</v>
      </c>
      <c r="J190" s="1" t="str">
        <f t="shared" si="44"/>
        <v>SI CUMPLE</v>
      </c>
      <c r="K190" s="1" t="str">
        <f t="shared" si="44"/>
        <v>SI CUMPLE</v>
      </c>
      <c r="L190" s="1" t="str">
        <f t="shared" si="44"/>
        <v>SI CUMPLE</v>
      </c>
      <c r="M190" s="1" t="str">
        <f t="shared" si="44"/>
        <v>SI CUMPLE</v>
      </c>
      <c r="N190" s="1" t="str">
        <f t="shared" si="44"/>
        <v>SI CUMPLE</v>
      </c>
      <c r="O190" s="1" t="str">
        <f t="shared" si="44"/>
        <v>SI CUMPLE</v>
      </c>
      <c r="P190" s="1" t="str">
        <f t="shared" si="44"/>
        <v>SI CUMPLE</v>
      </c>
      <c r="Q190" s="1"/>
      <c r="R190" s="1"/>
      <c r="S190" s="1"/>
    </row>
    <row r="191" spans="1:19" ht="15.75" customHeight="1" x14ac:dyDescent="0.25">
      <c r="A191" s="76" t="str">
        <f>'Target Medios'!A192</f>
        <v>Liborina</v>
      </c>
      <c r="B191" s="16"/>
      <c r="C191" s="1" t="str">
        <f t="shared" ref="C191:P191" si="45">IF(C48&gt;C$149,"NO CUMPLE","SI CUMPLE")</f>
        <v>SI CUMPLE</v>
      </c>
      <c r="D191" s="1" t="str">
        <f t="shared" si="45"/>
        <v>SI CUMPLE</v>
      </c>
      <c r="E191" s="1" t="str">
        <f t="shared" si="45"/>
        <v>SI CUMPLE</v>
      </c>
      <c r="F191" s="1" t="str">
        <f t="shared" si="45"/>
        <v>SI CUMPLE</v>
      </c>
      <c r="G191" s="1" t="str">
        <f t="shared" si="45"/>
        <v>SI CUMPLE</v>
      </c>
      <c r="H191" s="1" t="str">
        <f t="shared" si="45"/>
        <v>SI CUMPLE</v>
      </c>
      <c r="I191" s="1" t="str">
        <f t="shared" si="45"/>
        <v>SI CUMPLE</v>
      </c>
      <c r="J191" s="1" t="str">
        <f t="shared" si="45"/>
        <v>SI CUMPLE</v>
      </c>
      <c r="K191" s="1" t="str">
        <f t="shared" si="45"/>
        <v>SI CUMPLE</v>
      </c>
      <c r="L191" s="1" t="str">
        <f t="shared" si="45"/>
        <v>SI CUMPLE</v>
      </c>
      <c r="M191" s="1" t="str">
        <f t="shared" si="45"/>
        <v>SI CUMPLE</v>
      </c>
      <c r="N191" s="1" t="str">
        <f t="shared" si="45"/>
        <v>SI CUMPLE</v>
      </c>
      <c r="O191" s="1" t="str">
        <f t="shared" si="45"/>
        <v>SI CUMPLE</v>
      </c>
      <c r="P191" s="1" t="str">
        <f t="shared" si="45"/>
        <v>SI CUMPLE</v>
      </c>
      <c r="Q191" s="1"/>
      <c r="R191" s="1"/>
      <c r="S191" s="1"/>
    </row>
    <row r="192" spans="1:19" ht="15.75" customHeight="1" x14ac:dyDescent="0.25">
      <c r="A192" s="76" t="str">
        <f>'Target Medios'!A193</f>
        <v>Amalfi</v>
      </c>
      <c r="B192" s="16"/>
      <c r="C192" s="1" t="str">
        <f t="shared" ref="C192:P192" si="46">IF(C49&gt;C$149,"NO CUMPLE","SI CUMPLE")</f>
        <v>SI CUMPLE</v>
      </c>
      <c r="D192" s="1" t="str">
        <f t="shared" si="46"/>
        <v>SI CUMPLE</v>
      </c>
      <c r="E192" s="1" t="str">
        <f t="shared" si="46"/>
        <v>SI CUMPLE</v>
      </c>
      <c r="F192" s="1" t="str">
        <f t="shared" si="46"/>
        <v>SI CUMPLE</v>
      </c>
      <c r="G192" s="1" t="str">
        <f t="shared" si="46"/>
        <v>SI CUMPLE</v>
      </c>
      <c r="H192" s="1" t="str">
        <f t="shared" si="46"/>
        <v>SI CUMPLE</v>
      </c>
      <c r="I192" s="1" t="str">
        <f t="shared" si="46"/>
        <v>SI CUMPLE</v>
      </c>
      <c r="J192" s="1" t="str">
        <f t="shared" si="46"/>
        <v>SI CUMPLE</v>
      </c>
      <c r="K192" s="1" t="str">
        <f t="shared" si="46"/>
        <v>SI CUMPLE</v>
      </c>
      <c r="L192" s="1" t="str">
        <f t="shared" si="46"/>
        <v>SI CUMPLE</v>
      </c>
      <c r="M192" s="1" t="str">
        <f t="shared" si="46"/>
        <v>SI CUMPLE</v>
      </c>
      <c r="N192" s="1" t="str">
        <f t="shared" si="46"/>
        <v>SI CUMPLE</v>
      </c>
      <c r="O192" s="1" t="str">
        <f t="shared" si="46"/>
        <v>SI CUMPLE</v>
      </c>
      <c r="P192" s="1" t="str">
        <f t="shared" si="46"/>
        <v>SI CUMPLE</v>
      </c>
      <c r="Q192" s="1"/>
      <c r="R192" s="1"/>
      <c r="S192" s="1"/>
    </row>
    <row r="193" spans="1:19" ht="15.75" customHeight="1" x14ac:dyDescent="0.25">
      <c r="A193" s="76" t="str">
        <f>'Target Medios'!A194</f>
        <v>Anorí</v>
      </c>
      <c r="B193" s="16"/>
      <c r="C193" s="1" t="str">
        <f t="shared" ref="C193:P193" si="47">IF(C50&gt;C$149,"NO CUMPLE","SI CUMPLE")</f>
        <v>SI CUMPLE</v>
      </c>
      <c r="D193" s="1" t="str">
        <f t="shared" si="47"/>
        <v>SI CUMPLE</v>
      </c>
      <c r="E193" s="1" t="str">
        <f t="shared" si="47"/>
        <v>SI CUMPLE</v>
      </c>
      <c r="F193" s="1" t="str">
        <f t="shared" si="47"/>
        <v>SI CUMPLE</v>
      </c>
      <c r="G193" s="1" t="str">
        <f t="shared" si="47"/>
        <v>SI CUMPLE</v>
      </c>
      <c r="H193" s="1" t="str">
        <f t="shared" si="47"/>
        <v>SI CUMPLE</v>
      </c>
      <c r="I193" s="1" t="str">
        <f t="shared" si="47"/>
        <v>SI CUMPLE</v>
      </c>
      <c r="J193" s="1" t="str">
        <f t="shared" si="47"/>
        <v>SI CUMPLE</v>
      </c>
      <c r="K193" s="1" t="str">
        <f t="shared" si="47"/>
        <v>SI CUMPLE</v>
      </c>
      <c r="L193" s="1" t="str">
        <f t="shared" si="47"/>
        <v>SI CUMPLE</v>
      </c>
      <c r="M193" s="1" t="str">
        <f t="shared" si="47"/>
        <v>SI CUMPLE</v>
      </c>
      <c r="N193" s="1" t="str">
        <f t="shared" si="47"/>
        <v>SI CUMPLE</v>
      </c>
      <c r="O193" s="1" t="str">
        <f t="shared" si="47"/>
        <v>SI CUMPLE</v>
      </c>
      <c r="P193" s="1" t="str">
        <f t="shared" si="47"/>
        <v>SI CUMPLE</v>
      </c>
      <c r="Q193" s="1"/>
      <c r="R193" s="1"/>
      <c r="S193" s="1"/>
    </row>
    <row r="194" spans="1:19" ht="15.75" customHeight="1" x14ac:dyDescent="0.25">
      <c r="A194" s="76" t="str">
        <f>'Target Medios'!A195</f>
        <v>Cisneros</v>
      </c>
      <c r="B194" s="16"/>
      <c r="C194" s="1" t="str">
        <f t="shared" ref="C194:P194" si="48">IF(C51&gt;C$149,"NO CUMPLE","SI CUMPLE")</f>
        <v>SI CUMPLE</v>
      </c>
      <c r="D194" s="1" t="str">
        <f t="shared" si="48"/>
        <v>SI CUMPLE</v>
      </c>
      <c r="E194" s="1" t="str">
        <f t="shared" si="48"/>
        <v>SI CUMPLE</v>
      </c>
      <c r="F194" s="1" t="str">
        <f t="shared" si="48"/>
        <v>SI CUMPLE</v>
      </c>
      <c r="G194" s="1" t="str">
        <f t="shared" si="48"/>
        <v>SI CUMPLE</v>
      </c>
      <c r="H194" s="1" t="str">
        <f t="shared" si="48"/>
        <v>SI CUMPLE</v>
      </c>
      <c r="I194" s="1" t="str">
        <f t="shared" si="48"/>
        <v>SI CUMPLE</v>
      </c>
      <c r="J194" s="1" t="str">
        <f t="shared" si="48"/>
        <v>SI CUMPLE</v>
      </c>
      <c r="K194" s="1" t="str">
        <f t="shared" si="48"/>
        <v>SI CUMPLE</v>
      </c>
      <c r="L194" s="1" t="str">
        <f t="shared" si="48"/>
        <v>SI CUMPLE</v>
      </c>
      <c r="M194" s="1" t="str">
        <f t="shared" si="48"/>
        <v>SI CUMPLE</v>
      </c>
      <c r="N194" s="1" t="str">
        <f t="shared" si="48"/>
        <v>SI CUMPLE</v>
      </c>
      <c r="O194" s="1" t="str">
        <f t="shared" si="48"/>
        <v>SI CUMPLE</v>
      </c>
      <c r="P194" s="1" t="str">
        <f t="shared" si="48"/>
        <v>SI CUMPLE</v>
      </c>
      <c r="Q194" s="1"/>
      <c r="R194" s="1"/>
      <c r="S194" s="1"/>
    </row>
    <row r="195" spans="1:19" ht="15.75" customHeight="1" x14ac:dyDescent="0.25">
      <c r="A195" s="76" t="str">
        <f>'Target Medios'!A196</f>
        <v>Remedios</v>
      </c>
      <c r="B195" s="16"/>
      <c r="C195" s="1" t="str">
        <f t="shared" ref="C195:P195" si="49">IF(C52&gt;C$149,"NO CUMPLE","SI CUMPLE")</f>
        <v>SI CUMPLE</v>
      </c>
      <c r="D195" s="1" t="str">
        <f t="shared" si="49"/>
        <v>SI CUMPLE</v>
      </c>
      <c r="E195" s="1" t="str">
        <f t="shared" si="49"/>
        <v>SI CUMPLE</v>
      </c>
      <c r="F195" s="1" t="str">
        <f t="shared" si="49"/>
        <v>SI CUMPLE</v>
      </c>
      <c r="G195" s="1" t="str">
        <f t="shared" si="49"/>
        <v>SI CUMPLE</v>
      </c>
      <c r="H195" s="1" t="str">
        <f t="shared" si="49"/>
        <v>SI CUMPLE</v>
      </c>
      <c r="I195" s="1" t="str">
        <f t="shared" si="49"/>
        <v>SI CUMPLE</v>
      </c>
      <c r="J195" s="1" t="str">
        <f t="shared" si="49"/>
        <v>SI CUMPLE</v>
      </c>
      <c r="K195" s="1" t="str">
        <f t="shared" si="49"/>
        <v>SI CUMPLE</v>
      </c>
      <c r="L195" s="1" t="str">
        <f t="shared" si="49"/>
        <v>SI CUMPLE</v>
      </c>
      <c r="M195" s="1" t="str">
        <f t="shared" si="49"/>
        <v>SI CUMPLE</v>
      </c>
      <c r="N195" s="1" t="str">
        <f t="shared" si="49"/>
        <v>SI CUMPLE</v>
      </c>
      <c r="O195" s="1" t="str">
        <f t="shared" si="49"/>
        <v>SI CUMPLE</v>
      </c>
      <c r="P195" s="1" t="str">
        <f t="shared" si="49"/>
        <v>SI CUMPLE</v>
      </c>
      <c r="Q195" s="1"/>
      <c r="R195" s="1"/>
      <c r="S195" s="1"/>
    </row>
    <row r="196" spans="1:19" ht="15.75" customHeight="1" x14ac:dyDescent="0.25">
      <c r="A196" s="76" t="str">
        <f>'Target Medios'!A197</f>
        <v>San Roque</v>
      </c>
      <c r="B196" s="16"/>
      <c r="C196" s="1" t="str">
        <f t="shared" ref="C196:P196" si="50">IF(C53&gt;C$149,"NO CUMPLE","SI CUMPLE")</f>
        <v>SI CUMPLE</v>
      </c>
      <c r="D196" s="1" t="str">
        <f t="shared" si="50"/>
        <v>SI CUMPLE</v>
      </c>
      <c r="E196" s="1" t="str">
        <f t="shared" si="50"/>
        <v>SI CUMPLE</v>
      </c>
      <c r="F196" s="1" t="str">
        <f t="shared" si="50"/>
        <v>SI CUMPLE</v>
      </c>
      <c r="G196" s="1" t="str">
        <f t="shared" si="50"/>
        <v>SI CUMPLE</v>
      </c>
      <c r="H196" s="1" t="str">
        <f t="shared" si="50"/>
        <v>SI CUMPLE</v>
      </c>
      <c r="I196" s="1" t="str">
        <f t="shared" si="50"/>
        <v>SI CUMPLE</v>
      </c>
      <c r="J196" s="1" t="str">
        <f t="shared" si="50"/>
        <v>SI CUMPLE</v>
      </c>
      <c r="K196" s="1" t="str">
        <f t="shared" si="50"/>
        <v>SI CUMPLE</v>
      </c>
      <c r="L196" s="1" t="str">
        <f t="shared" si="50"/>
        <v>SI CUMPLE</v>
      </c>
      <c r="M196" s="1" t="str">
        <f t="shared" si="50"/>
        <v>SI CUMPLE</v>
      </c>
      <c r="N196" s="1" t="str">
        <f t="shared" si="50"/>
        <v>SI CUMPLE</v>
      </c>
      <c r="O196" s="1" t="str">
        <f t="shared" si="50"/>
        <v>SI CUMPLE</v>
      </c>
      <c r="P196" s="1" t="str">
        <f t="shared" si="50"/>
        <v>SI CUMPLE</v>
      </c>
      <c r="Q196" s="1"/>
      <c r="R196" s="1"/>
      <c r="S196" s="1"/>
    </row>
    <row r="197" spans="1:19" ht="15.75" customHeight="1" x14ac:dyDescent="0.25">
      <c r="A197" s="76" t="str">
        <f>'Target Medios'!A198</f>
        <v>Santo Domingo</v>
      </c>
      <c r="B197" s="16"/>
      <c r="C197" s="1" t="str">
        <f t="shared" ref="C197:P197" si="51">IF(C54&gt;C$149,"NO CUMPLE","SI CUMPLE")</f>
        <v>SI CUMPLE</v>
      </c>
      <c r="D197" s="1" t="str">
        <f t="shared" si="51"/>
        <v>SI CUMPLE</v>
      </c>
      <c r="E197" s="1" t="str">
        <f t="shared" si="51"/>
        <v>SI CUMPLE</v>
      </c>
      <c r="F197" s="1" t="str">
        <f t="shared" si="51"/>
        <v>SI CUMPLE</v>
      </c>
      <c r="G197" s="1" t="str">
        <f t="shared" si="51"/>
        <v>SI CUMPLE</v>
      </c>
      <c r="H197" s="1" t="str">
        <f t="shared" si="51"/>
        <v>SI CUMPLE</v>
      </c>
      <c r="I197" s="1" t="str">
        <f t="shared" si="51"/>
        <v>SI CUMPLE</v>
      </c>
      <c r="J197" s="1" t="str">
        <f t="shared" si="51"/>
        <v>SI CUMPLE</v>
      </c>
      <c r="K197" s="1" t="str">
        <f t="shared" si="51"/>
        <v>SI CUMPLE</v>
      </c>
      <c r="L197" s="1" t="str">
        <f t="shared" si="51"/>
        <v>SI CUMPLE</v>
      </c>
      <c r="M197" s="1" t="str">
        <f t="shared" si="51"/>
        <v>SI CUMPLE</v>
      </c>
      <c r="N197" s="1" t="str">
        <f t="shared" si="51"/>
        <v>SI CUMPLE</v>
      </c>
      <c r="O197" s="1" t="str">
        <f t="shared" si="51"/>
        <v>SI CUMPLE</v>
      </c>
      <c r="P197" s="1" t="str">
        <f t="shared" si="51"/>
        <v>SI CUMPLE</v>
      </c>
      <c r="Q197" s="1"/>
      <c r="R197" s="1"/>
      <c r="S197" s="1"/>
    </row>
    <row r="198" spans="1:19" ht="15.75" customHeight="1" x14ac:dyDescent="0.25">
      <c r="A198" s="76" t="str">
        <f>'Target Medios'!A199</f>
        <v>Segovia</v>
      </c>
      <c r="B198" s="16"/>
      <c r="C198" s="1" t="str">
        <f t="shared" ref="C198:P198" si="52">IF(C55&gt;C$149,"NO CUMPLE","SI CUMPLE")</f>
        <v>SI CUMPLE</v>
      </c>
      <c r="D198" s="1" t="str">
        <f t="shared" si="52"/>
        <v>SI CUMPLE</v>
      </c>
      <c r="E198" s="1" t="str">
        <f t="shared" si="52"/>
        <v>SI CUMPLE</v>
      </c>
      <c r="F198" s="1" t="str">
        <f t="shared" si="52"/>
        <v>SI CUMPLE</v>
      </c>
      <c r="G198" s="1" t="str">
        <f t="shared" si="52"/>
        <v>SI CUMPLE</v>
      </c>
      <c r="H198" s="1" t="str">
        <f t="shared" si="52"/>
        <v>SI CUMPLE</v>
      </c>
      <c r="I198" s="1" t="str">
        <f t="shared" si="52"/>
        <v>SI CUMPLE</v>
      </c>
      <c r="J198" s="1" t="str">
        <f t="shared" si="52"/>
        <v>SI CUMPLE</v>
      </c>
      <c r="K198" s="1" t="str">
        <f t="shared" si="52"/>
        <v>SI CUMPLE</v>
      </c>
      <c r="L198" s="1" t="str">
        <f t="shared" si="52"/>
        <v>SI CUMPLE</v>
      </c>
      <c r="M198" s="1" t="str">
        <f t="shared" si="52"/>
        <v>SI CUMPLE</v>
      </c>
      <c r="N198" s="1" t="str">
        <f t="shared" si="52"/>
        <v>SI CUMPLE</v>
      </c>
      <c r="O198" s="1" t="str">
        <f t="shared" si="52"/>
        <v>SI CUMPLE</v>
      </c>
      <c r="P198" s="1" t="str">
        <f t="shared" si="52"/>
        <v>SI CUMPLE</v>
      </c>
      <c r="Q198" s="1"/>
      <c r="R198" s="1"/>
      <c r="S198" s="1"/>
    </row>
    <row r="199" spans="1:19" ht="15.75" customHeight="1" x14ac:dyDescent="0.25">
      <c r="A199" s="76" t="str">
        <f>'Target Medios'!A200</f>
        <v>Vegachí</v>
      </c>
      <c r="B199" s="16"/>
      <c r="C199" s="1" t="str">
        <f t="shared" ref="C199:P199" si="53">IF(C56&gt;C$149,"NO CUMPLE","SI CUMPLE")</f>
        <v>SI CUMPLE</v>
      </c>
      <c r="D199" s="1" t="str">
        <f t="shared" si="53"/>
        <v>SI CUMPLE</v>
      </c>
      <c r="E199" s="1" t="str">
        <f t="shared" si="53"/>
        <v>SI CUMPLE</v>
      </c>
      <c r="F199" s="1" t="str">
        <f t="shared" si="53"/>
        <v>SI CUMPLE</v>
      </c>
      <c r="G199" s="1" t="str">
        <f t="shared" si="53"/>
        <v>SI CUMPLE</v>
      </c>
      <c r="H199" s="1" t="str">
        <f t="shared" si="53"/>
        <v>SI CUMPLE</v>
      </c>
      <c r="I199" s="1" t="str">
        <f t="shared" si="53"/>
        <v>SI CUMPLE</v>
      </c>
      <c r="J199" s="1" t="str">
        <f t="shared" si="53"/>
        <v>SI CUMPLE</v>
      </c>
      <c r="K199" s="1" t="str">
        <f t="shared" si="53"/>
        <v>SI CUMPLE</v>
      </c>
      <c r="L199" s="1" t="str">
        <f t="shared" si="53"/>
        <v>SI CUMPLE</v>
      </c>
      <c r="M199" s="1" t="str">
        <f t="shared" si="53"/>
        <v>SI CUMPLE</v>
      </c>
      <c r="N199" s="1" t="str">
        <f t="shared" si="53"/>
        <v>SI CUMPLE</v>
      </c>
      <c r="O199" s="1" t="str">
        <f t="shared" si="53"/>
        <v>SI CUMPLE</v>
      </c>
      <c r="P199" s="1" t="str">
        <f t="shared" si="53"/>
        <v>SI CUMPLE</v>
      </c>
      <c r="Q199" s="1"/>
      <c r="R199" s="1"/>
      <c r="S199" s="1"/>
    </row>
    <row r="200" spans="1:19" ht="15.75" customHeight="1" x14ac:dyDescent="0.25">
      <c r="A200" s="76" t="str">
        <f>'Target Medios'!A201</f>
        <v>Yalí</v>
      </c>
      <c r="B200" s="16"/>
      <c r="C200" s="1" t="str">
        <f t="shared" ref="C200:P200" si="54">IF(C57&gt;C$149,"NO CUMPLE","SI CUMPLE")</f>
        <v>SI CUMPLE</v>
      </c>
      <c r="D200" s="1" t="str">
        <f t="shared" si="54"/>
        <v>SI CUMPLE</v>
      </c>
      <c r="E200" s="1" t="str">
        <f t="shared" si="54"/>
        <v>SI CUMPLE</v>
      </c>
      <c r="F200" s="1" t="str">
        <f t="shared" si="54"/>
        <v>SI CUMPLE</v>
      </c>
      <c r="G200" s="1" t="str">
        <f t="shared" si="54"/>
        <v>SI CUMPLE</v>
      </c>
      <c r="H200" s="1" t="str">
        <f t="shared" si="54"/>
        <v>SI CUMPLE</v>
      </c>
      <c r="I200" s="1" t="str">
        <f t="shared" si="54"/>
        <v>SI CUMPLE</v>
      </c>
      <c r="J200" s="1" t="str">
        <f t="shared" si="54"/>
        <v>SI CUMPLE</v>
      </c>
      <c r="K200" s="1" t="str">
        <f t="shared" si="54"/>
        <v>SI CUMPLE</v>
      </c>
      <c r="L200" s="1" t="str">
        <f t="shared" si="54"/>
        <v>SI CUMPLE</v>
      </c>
      <c r="M200" s="1" t="str">
        <f t="shared" si="54"/>
        <v>SI CUMPLE</v>
      </c>
      <c r="N200" s="1" t="str">
        <f t="shared" si="54"/>
        <v>SI CUMPLE</v>
      </c>
      <c r="O200" s="1" t="str">
        <f t="shared" si="54"/>
        <v>SI CUMPLE</v>
      </c>
      <c r="P200" s="1" t="str">
        <f t="shared" si="54"/>
        <v>SI CUMPLE</v>
      </c>
      <c r="Q200" s="1"/>
      <c r="R200" s="1"/>
      <c r="S200" s="1"/>
    </row>
    <row r="201" spans="1:19" ht="15.75" customHeight="1" x14ac:dyDescent="0.25">
      <c r="A201" s="76" t="str">
        <f>'Target Medios'!A202</f>
        <v>Yolombo</v>
      </c>
      <c r="B201" s="16"/>
      <c r="C201" s="1" t="str">
        <f t="shared" ref="C201:P201" si="55">IF(C58&gt;C$149,"NO CUMPLE","SI CUMPLE")</f>
        <v>SI CUMPLE</v>
      </c>
      <c r="D201" s="1" t="str">
        <f t="shared" si="55"/>
        <v>SI CUMPLE</v>
      </c>
      <c r="E201" s="1" t="str">
        <f t="shared" si="55"/>
        <v>SI CUMPLE</v>
      </c>
      <c r="F201" s="1" t="str">
        <f t="shared" si="55"/>
        <v>SI CUMPLE</v>
      </c>
      <c r="G201" s="1" t="str">
        <f t="shared" si="55"/>
        <v>SI CUMPLE</v>
      </c>
      <c r="H201" s="1" t="str">
        <f t="shared" si="55"/>
        <v>SI CUMPLE</v>
      </c>
      <c r="I201" s="1" t="str">
        <f t="shared" si="55"/>
        <v>SI CUMPLE</v>
      </c>
      <c r="J201" s="1" t="str">
        <f t="shared" si="55"/>
        <v>SI CUMPLE</v>
      </c>
      <c r="K201" s="1" t="str">
        <f t="shared" si="55"/>
        <v>SI CUMPLE</v>
      </c>
      <c r="L201" s="1" t="str">
        <f t="shared" si="55"/>
        <v>SI CUMPLE</v>
      </c>
      <c r="M201" s="1" t="str">
        <f t="shared" si="55"/>
        <v>SI CUMPLE</v>
      </c>
      <c r="N201" s="1" t="str">
        <f t="shared" si="55"/>
        <v>SI CUMPLE</v>
      </c>
      <c r="O201" s="1" t="str">
        <f t="shared" si="55"/>
        <v>SI CUMPLE</v>
      </c>
      <c r="P201" s="1" t="str">
        <f t="shared" si="55"/>
        <v>SI CUMPLE</v>
      </c>
      <c r="Q201" s="1"/>
      <c r="R201" s="1"/>
      <c r="S201" s="1"/>
    </row>
    <row r="202" spans="1:19" ht="15.75" customHeight="1" x14ac:dyDescent="0.25">
      <c r="A202" s="76" t="str">
        <f>'Target Medios'!A203</f>
        <v>Barbosa</v>
      </c>
      <c r="B202" s="16"/>
      <c r="C202" s="1" t="str">
        <f t="shared" ref="C202:P202" si="56">IF(C59&gt;C$149,"NO CUMPLE","SI CUMPLE")</f>
        <v>SI CUMPLE</v>
      </c>
      <c r="D202" s="1" t="str">
        <f t="shared" si="56"/>
        <v>SI CUMPLE</v>
      </c>
      <c r="E202" s="1" t="str">
        <f t="shared" si="56"/>
        <v>SI CUMPLE</v>
      </c>
      <c r="F202" s="1" t="str">
        <f t="shared" si="56"/>
        <v>SI CUMPLE</v>
      </c>
      <c r="G202" s="1" t="str">
        <f t="shared" si="56"/>
        <v>SI CUMPLE</v>
      </c>
      <c r="H202" s="1" t="str">
        <f t="shared" si="56"/>
        <v>SI CUMPLE</v>
      </c>
      <c r="I202" s="1" t="str">
        <f t="shared" si="56"/>
        <v>SI CUMPLE</v>
      </c>
      <c r="J202" s="1" t="str">
        <f t="shared" si="56"/>
        <v>SI CUMPLE</v>
      </c>
      <c r="K202" s="1" t="str">
        <f t="shared" si="56"/>
        <v>SI CUMPLE</v>
      </c>
      <c r="L202" s="1" t="str">
        <f t="shared" si="56"/>
        <v>SI CUMPLE</v>
      </c>
      <c r="M202" s="1" t="str">
        <f t="shared" si="56"/>
        <v>SI CUMPLE</v>
      </c>
      <c r="N202" s="1" t="str">
        <f t="shared" si="56"/>
        <v>SI CUMPLE</v>
      </c>
      <c r="O202" s="1" t="str">
        <f t="shared" si="56"/>
        <v>SI CUMPLE</v>
      </c>
      <c r="P202" s="1" t="str">
        <f t="shared" si="56"/>
        <v>SI CUMPLE</v>
      </c>
      <c r="Q202" s="1"/>
      <c r="R202" s="1"/>
      <c r="S202" s="1"/>
    </row>
    <row r="203" spans="1:19" ht="15.75" customHeight="1" x14ac:dyDescent="0.25">
      <c r="A203" s="76" t="str">
        <f>'Target Medios'!A204</f>
        <v>Bello</v>
      </c>
      <c r="B203" s="16"/>
      <c r="C203" s="1" t="str">
        <f t="shared" ref="C203:P203" si="57">IF(C60&gt;C$149,"NO CUMPLE","SI CUMPLE")</f>
        <v>SI CUMPLE</v>
      </c>
      <c r="D203" s="1" t="str">
        <f t="shared" si="57"/>
        <v>SI CUMPLE</v>
      </c>
      <c r="E203" s="1" t="str">
        <f t="shared" si="57"/>
        <v>SI CUMPLE</v>
      </c>
      <c r="F203" s="1" t="str">
        <f t="shared" si="57"/>
        <v>SI CUMPLE</v>
      </c>
      <c r="G203" s="1" t="str">
        <f t="shared" si="57"/>
        <v>SI CUMPLE</v>
      </c>
      <c r="H203" s="1" t="str">
        <f t="shared" si="57"/>
        <v>SI CUMPLE</v>
      </c>
      <c r="I203" s="1" t="str">
        <f t="shared" si="57"/>
        <v>SI CUMPLE</v>
      </c>
      <c r="J203" s="1" t="str">
        <f t="shared" si="57"/>
        <v>SI CUMPLE</v>
      </c>
      <c r="K203" s="1" t="str">
        <f t="shared" si="57"/>
        <v>SI CUMPLE</v>
      </c>
      <c r="L203" s="1" t="str">
        <f t="shared" si="57"/>
        <v>SI CUMPLE</v>
      </c>
      <c r="M203" s="1" t="str">
        <f t="shared" si="57"/>
        <v>SI CUMPLE</v>
      </c>
      <c r="N203" s="1" t="str">
        <f t="shared" si="57"/>
        <v>SI CUMPLE</v>
      </c>
      <c r="O203" s="1" t="str">
        <f t="shared" si="57"/>
        <v>SI CUMPLE</v>
      </c>
      <c r="P203" s="1" t="str">
        <f t="shared" si="57"/>
        <v>SI CUMPLE</v>
      </c>
      <c r="Q203" s="1"/>
      <c r="R203" s="1"/>
      <c r="S203" s="1"/>
    </row>
    <row r="204" spans="1:19" ht="15.75" customHeight="1" x14ac:dyDescent="0.25">
      <c r="A204" s="76" t="str">
        <f>'Target Medios'!A205</f>
        <v>Caldas</v>
      </c>
      <c r="B204" s="16"/>
      <c r="C204" s="1" t="str">
        <f t="shared" ref="C204:P204" si="58">IF(C61&gt;C$149,"NO CUMPLE","SI CUMPLE")</f>
        <v>SI CUMPLE</v>
      </c>
      <c r="D204" s="1" t="str">
        <f t="shared" si="58"/>
        <v>SI CUMPLE</v>
      </c>
      <c r="E204" s="1" t="str">
        <f t="shared" si="58"/>
        <v>SI CUMPLE</v>
      </c>
      <c r="F204" s="1" t="str">
        <f t="shared" si="58"/>
        <v>SI CUMPLE</v>
      </c>
      <c r="G204" s="1" t="str">
        <f t="shared" si="58"/>
        <v>SI CUMPLE</v>
      </c>
      <c r="H204" s="1" t="str">
        <f t="shared" si="58"/>
        <v>SI CUMPLE</v>
      </c>
      <c r="I204" s="1" t="str">
        <f t="shared" si="58"/>
        <v>SI CUMPLE</v>
      </c>
      <c r="J204" s="1" t="str">
        <f t="shared" si="58"/>
        <v>SI CUMPLE</v>
      </c>
      <c r="K204" s="1" t="str">
        <f t="shared" si="58"/>
        <v>SI CUMPLE</v>
      </c>
      <c r="L204" s="1" t="str">
        <f t="shared" si="58"/>
        <v>SI CUMPLE</v>
      </c>
      <c r="M204" s="1" t="str">
        <f t="shared" si="58"/>
        <v>SI CUMPLE</v>
      </c>
      <c r="N204" s="1" t="str">
        <f t="shared" si="58"/>
        <v>SI CUMPLE</v>
      </c>
      <c r="O204" s="1" t="str">
        <f t="shared" si="58"/>
        <v>SI CUMPLE</v>
      </c>
      <c r="P204" s="1" t="str">
        <f t="shared" si="58"/>
        <v>SI CUMPLE</v>
      </c>
      <c r="Q204" s="1"/>
      <c r="R204" s="1"/>
      <c r="S204" s="1"/>
    </row>
    <row r="205" spans="1:19" ht="15.75" customHeight="1" x14ac:dyDescent="0.25">
      <c r="A205" s="76" t="str">
        <f>'Target Medios'!A206</f>
        <v>Copacabana</v>
      </c>
      <c r="B205" s="16"/>
      <c r="C205" s="1" t="str">
        <f t="shared" ref="C205:P205" si="59">IF(C62&gt;C$149,"NO CUMPLE","SI CUMPLE")</f>
        <v>SI CUMPLE</v>
      </c>
      <c r="D205" s="1" t="str">
        <f t="shared" si="59"/>
        <v>SI CUMPLE</v>
      </c>
      <c r="E205" s="1" t="str">
        <f t="shared" si="59"/>
        <v>SI CUMPLE</v>
      </c>
      <c r="F205" s="1" t="str">
        <f t="shared" si="59"/>
        <v>SI CUMPLE</v>
      </c>
      <c r="G205" s="1" t="str">
        <f t="shared" si="59"/>
        <v>SI CUMPLE</v>
      </c>
      <c r="H205" s="1" t="str">
        <f t="shared" si="59"/>
        <v>SI CUMPLE</v>
      </c>
      <c r="I205" s="1" t="str">
        <f t="shared" si="59"/>
        <v>SI CUMPLE</v>
      </c>
      <c r="J205" s="1" t="str">
        <f t="shared" si="59"/>
        <v>SI CUMPLE</v>
      </c>
      <c r="K205" s="1" t="str">
        <f t="shared" si="59"/>
        <v>SI CUMPLE</v>
      </c>
      <c r="L205" s="1" t="str">
        <f t="shared" si="59"/>
        <v>SI CUMPLE</v>
      </c>
      <c r="M205" s="1" t="str">
        <f t="shared" si="59"/>
        <v>SI CUMPLE</v>
      </c>
      <c r="N205" s="1" t="str">
        <f t="shared" si="59"/>
        <v>SI CUMPLE</v>
      </c>
      <c r="O205" s="1" t="str">
        <f t="shared" si="59"/>
        <v>SI CUMPLE</v>
      </c>
      <c r="P205" s="1" t="str">
        <f t="shared" si="59"/>
        <v>SI CUMPLE</v>
      </c>
      <c r="Q205" s="1"/>
      <c r="R205" s="1"/>
      <c r="S205" s="1"/>
    </row>
    <row r="206" spans="1:19" ht="15.75" customHeight="1" x14ac:dyDescent="0.25">
      <c r="A206" s="76" t="str">
        <f>'Target Medios'!A207</f>
        <v>Envigado</v>
      </c>
      <c r="B206" s="16"/>
      <c r="C206" s="1" t="str">
        <f t="shared" ref="C206:P206" si="60">IF(C63&gt;C$149,"NO CUMPLE","SI CUMPLE")</f>
        <v>SI CUMPLE</v>
      </c>
      <c r="D206" s="1" t="str">
        <f t="shared" si="60"/>
        <v>SI CUMPLE</v>
      </c>
      <c r="E206" s="1" t="str">
        <f t="shared" si="60"/>
        <v>SI CUMPLE</v>
      </c>
      <c r="F206" s="1" t="str">
        <f t="shared" si="60"/>
        <v>SI CUMPLE</v>
      </c>
      <c r="G206" s="1" t="str">
        <f t="shared" si="60"/>
        <v>SI CUMPLE</v>
      </c>
      <c r="H206" s="1" t="str">
        <f t="shared" si="60"/>
        <v>SI CUMPLE</v>
      </c>
      <c r="I206" s="1" t="str">
        <f t="shared" si="60"/>
        <v>SI CUMPLE</v>
      </c>
      <c r="J206" s="1" t="str">
        <f t="shared" si="60"/>
        <v>SI CUMPLE</v>
      </c>
      <c r="K206" s="1" t="str">
        <f t="shared" si="60"/>
        <v>SI CUMPLE</v>
      </c>
      <c r="L206" s="1" t="str">
        <f t="shared" si="60"/>
        <v>SI CUMPLE</v>
      </c>
      <c r="M206" s="1" t="str">
        <f t="shared" si="60"/>
        <v>SI CUMPLE</v>
      </c>
      <c r="N206" s="1" t="str">
        <f t="shared" si="60"/>
        <v>SI CUMPLE</v>
      </c>
      <c r="O206" s="1" t="str">
        <f t="shared" si="60"/>
        <v>SI CUMPLE</v>
      </c>
      <c r="P206" s="1" t="str">
        <f t="shared" si="60"/>
        <v>SI CUMPLE</v>
      </c>
      <c r="Q206" s="1"/>
      <c r="R206" s="1"/>
      <c r="S206" s="1"/>
    </row>
    <row r="207" spans="1:19" ht="15.75" customHeight="1" x14ac:dyDescent="0.25">
      <c r="A207" s="76" t="str">
        <f>'Target Medios'!A208</f>
        <v>Girardota</v>
      </c>
      <c r="B207" s="16"/>
      <c r="C207" s="1" t="str">
        <f t="shared" ref="C207:P207" si="61">IF(C64&gt;C$149,"NO CUMPLE","SI CUMPLE")</f>
        <v>SI CUMPLE</v>
      </c>
      <c r="D207" s="1" t="str">
        <f t="shared" si="61"/>
        <v>SI CUMPLE</v>
      </c>
      <c r="E207" s="1" t="str">
        <f t="shared" si="61"/>
        <v>SI CUMPLE</v>
      </c>
      <c r="F207" s="1" t="str">
        <f t="shared" si="61"/>
        <v>SI CUMPLE</v>
      </c>
      <c r="G207" s="1" t="str">
        <f t="shared" si="61"/>
        <v>SI CUMPLE</v>
      </c>
      <c r="H207" s="1" t="str">
        <f t="shared" si="61"/>
        <v>SI CUMPLE</v>
      </c>
      <c r="I207" s="1" t="str">
        <f t="shared" si="61"/>
        <v>SI CUMPLE</v>
      </c>
      <c r="J207" s="1" t="str">
        <f t="shared" si="61"/>
        <v>SI CUMPLE</v>
      </c>
      <c r="K207" s="1" t="str">
        <f t="shared" si="61"/>
        <v>SI CUMPLE</v>
      </c>
      <c r="L207" s="1" t="str">
        <f t="shared" si="61"/>
        <v>SI CUMPLE</v>
      </c>
      <c r="M207" s="1" t="str">
        <f t="shared" si="61"/>
        <v>SI CUMPLE</v>
      </c>
      <c r="N207" s="1" t="str">
        <f t="shared" si="61"/>
        <v>SI CUMPLE</v>
      </c>
      <c r="O207" s="1" t="str">
        <f t="shared" si="61"/>
        <v>SI CUMPLE</v>
      </c>
      <c r="P207" s="1" t="str">
        <f t="shared" si="61"/>
        <v>SI CUMPLE</v>
      </c>
      <c r="Q207" s="1"/>
      <c r="R207" s="1"/>
      <c r="S207" s="1"/>
    </row>
    <row r="208" spans="1:19" ht="15.75" customHeight="1" x14ac:dyDescent="0.25">
      <c r="A208" s="76" t="str">
        <f>'Target Medios'!A209</f>
        <v>Itagüí</v>
      </c>
      <c r="B208" s="16"/>
      <c r="C208" s="1" t="str">
        <f t="shared" ref="C208:P208" si="62">IF(C65&gt;C$149,"NO CUMPLE","SI CUMPLE")</f>
        <v>SI CUMPLE</v>
      </c>
      <c r="D208" s="1" t="str">
        <f t="shared" si="62"/>
        <v>SI CUMPLE</v>
      </c>
      <c r="E208" s="1" t="str">
        <f t="shared" si="62"/>
        <v>SI CUMPLE</v>
      </c>
      <c r="F208" s="1" t="str">
        <f t="shared" si="62"/>
        <v>SI CUMPLE</v>
      </c>
      <c r="G208" s="1" t="str">
        <f t="shared" si="62"/>
        <v>SI CUMPLE</v>
      </c>
      <c r="H208" s="1" t="str">
        <f t="shared" si="62"/>
        <v>SI CUMPLE</v>
      </c>
      <c r="I208" s="1" t="str">
        <f t="shared" si="62"/>
        <v>SI CUMPLE</v>
      </c>
      <c r="J208" s="1" t="str">
        <f t="shared" si="62"/>
        <v>SI CUMPLE</v>
      </c>
      <c r="K208" s="1" t="str">
        <f t="shared" si="62"/>
        <v>SI CUMPLE</v>
      </c>
      <c r="L208" s="1" t="str">
        <f t="shared" si="62"/>
        <v>SI CUMPLE</v>
      </c>
      <c r="M208" s="1" t="str">
        <f t="shared" si="62"/>
        <v>SI CUMPLE</v>
      </c>
      <c r="N208" s="1" t="str">
        <f t="shared" si="62"/>
        <v>SI CUMPLE</v>
      </c>
      <c r="O208" s="1" t="str">
        <f t="shared" si="62"/>
        <v>SI CUMPLE</v>
      </c>
      <c r="P208" s="1" t="str">
        <f t="shared" si="62"/>
        <v>SI CUMPLE</v>
      </c>
      <c r="Q208" s="1"/>
      <c r="R208" s="1"/>
      <c r="S208" s="1"/>
    </row>
    <row r="209" spans="1:19" ht="15.75" customHeight="1" x14ac:dyDescent="0.25">
      <c r="A209" s="76" t="str">
        <f>'Target Medios'!A210</f>
        <v>La Estrella</v>
      </c>
      <c r="B209" s="16"/>
      <c r="C209" s="1" t="str">
        <f t="shared" ref="C209:P209" si="63">IF(C66&gt;C$149,"NO CUMPLE","SI CUMPLE")</f>
        <v>SI CUMPLE</v>
      </c>
      <c r="D209" s="1" t="str">
        <f t="shared" si="63"/>
        <v>SI CUMPLE</v>
      </c>
      <c r="E209" s="1" t="str">
        <f t="shared" si="63"/>
        <v>SI CUMPLE</v>
      </c>
      <c r="F209" s="1" t="str">
        <f t="shared" si="63"/>
        <v>SI CUMPLE</v>
      </c>
      <c r="G209" s="1" t="str">
        <f t="shared" si="63"/>
        <v>SI CUMPLE</v>
      </c>
      <c r="H209" s="1" t="str">
        <f t="shared" si="63"/>
        <v>SI CUMPLE</v>
      </c>
      <c r="I209" s="1" t="str">
        <f t="shared" si="63"/>
        <v>SI CUMPLE</v>
      </c>
      <c r="J209" s="1" t="str">
        <f t="shared" si="63"/>
        <v>SI CUMPLE</v>
      </c>
      <c r="K209" s="1" t="str">
        <f t="shared" si="63"/>
        <v>SI CUMPLE</v>
      </c>
      <c r="L209" s="1" t="str">
        <f t="shared" si="63"/>
        <v>SI CUMPLE</v>
      </c>
      <c r="M209" s="1" t="str">
        <f t="shared" si="63"/>
        <v>SI CUMPLE</v>
      </c>
      <c r="N209" s="1" t="str">
        <f t="shared" si="63"/>
        <v>SI CUMPLE</v>
      </c>
      <c r="O209" s="1" t="str">
        <f t="shared" si="63"/>
        <v>SI CUMPLE</v>
      </c>
      <c r="P209" s="1" t="str">
        <f t="shared" si="63"/>
        <v>SI CUMPLE</v>
      </c>
      <c r="Q209" s="1"/>
      <c r="R209" s="1"/>
      <c r="S209" s="1"/>
    </row>
    <row r="210" spans="1:19" ht="15.75" customHeight="1" x14ac:dyDescent="0.25">
      <c r="A210" s="76" t="str">
        <f>'Target Medios'!A211</f>
        <v>Medellín</v>
      </c>
      <c r="B210" s="16"/>
      <c r="C210" s="1" t="str">
        <f t="shared" ref="C210:P210" si="64">IF(C67&gt;C$149,"NO CUMPLE","SI CUMPLE")</f>
        <v>SI CUMPLE</v>
      </c>
      <c r="D210" s="1" t="str">
        <f t="shared" si="64"/>
        <v>SI CUMPLE</v>
      </c>
      <c r="E210" s="1" t="str">
        <f t="shared" si="64"/>
        <v>SI CUMPLE</v>
      </c>
      <c r="F210" s="1" t="str">
        <f t="shared" si="64"/>
        <v>SI CUMPLE</v>
      </c>
      <c r="G210" s="1" t="str">
        <f t="shared" si="64"/>
        <v>SI CUMPLE</v>
      </c>
      <c r="H210" s="1" t="str">
        <f t="shared" si="64"/>
        <v>SI CUMPLE</v>
      </c>
      <c r="I210" s="1" t="str">
        <f t="shared" si="64"/>
        <v>SI CUMPLE</v>
      </c>
      <c r="J210" s="1" t="str">
        <f t="shared" si="64"/>
        <v>SI CUMPLE</v>
      </c>
      <c r="K210" s="1" t="str">
        <f t="shared" si="64"/>
        <v>SI CUMPLE</v>
      </c>
      <c r="L210" s="1" t="str">
        <f t="shared" si="64"/>
        <v>SI CUMPLE</v>
      </c>
      <c r="M210" s="1" t="str">
        <f t="shared" si="64"/>
        <v>SI CUMPLE</v>
      </c>
      <c r="N210" s="1" t="str">
        <f t="shared" si="64"/>
        <v>SI CUMPLE</v>
      </c>
      <c r="O210" s="1" t="str">
        <f t="shared" si="64"/>
        <v>SI CUMPLE</v>
      </c>
      <c r="P210" s="1" t="str">
        <f t="shared" si="64"/>
        <v>SI CUMPLE</v>
      </c>
      <c r="Q210" s="1"/>
      <c r="R210" s="1"/>
      <c r="S210" s="1"/>
    </row>
    <row r="211" spans="1:19" ht="15.75" customHeight="1" x14ac:dyDescent="0.25">
      <c r="A211" s="76" t="str">
        <f>'Target Medios'!A212</f>
        <v>Sabaneta</v>
      </c>
      <c r="B211" s="16"/>
      <c r="C211" s="1" t="str">
        <f t="shared" ref="C211:P211" si="65">IF(C68&gt;C$149,"NO CUMPLE","SI CUMPLE")</f>
        <v>SI CUMPLE</v>
      </c>
      <c r="D211" s="1" t="str">
        <f t="shared" si="65"/>
        <v>SI CUMPLE</v>
      </c>
      <c r="E211" s="1" t="str">
        <f t="shared" si="65"/>
        <v>SI CUMPLE</v>
      </c>
      <c r="F211" s="1" t="str">
        <f t="shared" si="65"/>
        <v>SI CUMPLE</v>
      </c>
      <c r="G211" s="1" t="str">
        <f t="shared" si="65"/>
        <v>SI CUMPLE</v>
      </c>
      <c r="H211" s="1" t="str">
        <f t="shared" si="65"/>
        <v>SI CUMPLE</v>
      </c>
      <c r="I211" s="1" t="str">
        <f t="shared" si="65"/>
        <v>SI CUMPLE</v>
      </c>
      <c r="J211" s="1" t="str">
        <f t="shared" si="65"/>
        <v>SI CUMPLE</v>
      </c>
      <c r="K211" s="1" t="str">
        <f t="shared" si="65"/>
        <v>SI CUMPLE</v>
      </c>
      <c r="L211" s="1" t="str">
        <f t="shared" si="65"/>
        <v>SI CUMPLE</v>
      </c>
      <c r="M211" s="1" t="str">
        <f t="shared" si="65"/>
        <v>SI CUMPLE</v>
      </c>
      <c r="N211" s="1" t="str">
        <f t="shared" si="65"/>
        <v>SI CUMPLE</v>
      </c>
      <c r="O211" s="1" t="str">
        <f t="shared" si="65"/>
        <v>SI CUMPLE</v>
      </c>
      <c r="P211" s="1" t="str">
        <f t="shared" si="65"/>
        <v>SI CUMPLE</v>
      </c>
      <c r="Q211" s="1"/>
      <c r="R211" s="1"/>
      <c r="S211" s="1"/>
    </row>
    <row r="212" spans="1:19" ht="15.75" customHeight="1" x14ac:dyDescent="0.25">
      <c r="A212" s="76" t="str">
        <f>'Target Medios'!A213</f>
        <v>Donmatías</v>
      </c>
      <c r="B212" s="16"/>
      <c r="C212" s="1" t="str">
        <f t="shared" ref="C212:P212" si="66">IF(C69&gt;C$149,"NO CUMPLE","SI CUMPLE")</f>
        <v>SI CUMPLE</v>
      </c>
      <c r="D212" s="1" t="str">
        <f t="shared" si="66"/>
        <v>SI CUMPLE</v>
      </c>
      <c r="E212" s="1" t="str">
        <f t="shared" si="66"/>
        <v>SI CUMPLE</v>
      </c>
      <c r="F212" s="1" t="str">
        <f t="shared" si="66"/>
        <v>SI CUMPLE</v>
      </c>
      <c r="G212" s="1" t="str">
        <f t="shared" si="66"/>
        <v>SI CUMPLE</v>
      </c>
      <c r="H212" s="1" t="str">
        <f t="shared" si="66"/>
        <v>SI CUMPLE</v>
      </c>
      <c r="I212" s="1" t="str">
        <f t="shared" si="66"/>
        <v>SI CUMPLE</v>
      </c>
      <c r="J212" s="1" t="str">
        <f t="shared" si="66"/>
        <v>SI CUMPLE</v>
      </c>
      <c r="K212" s="1" t="str">
        <f t="shared" si="66"/>
        <v>SI CUMPLE</v>
      </c>
      <c r="L212" s="1" t="str">
        <f t="shared" si="66"/>
        <v>SI CUMPLE</v>
      </c>
      <c r="M212" s="1" t="str">
        <f t="shared" si="66"/>
        <v>SI CUMPLE</v>
      </c>
      <c r="N212" s="1" t="str">
        <f t="shared" si="66"/>
        <v>SI CUMPLE</v>
      </c>
      <c r="O212" s="1" t="str">
        <f t="shared" si="66"/>
        <v>SI CUMPLE</v>
      </c>
      <c r="P212" s="1" t="str">
        <f t="shared" si="66"/>
        <v>SI CUMPLE</v>
      </c>
      <c r="Q212" s="1"/>
      <c r="R212" s="1"/>
      <c r="S212" s="1"/>
    </row>
    <row r="213" spans="1:19" ht="15.75" customHeight="1" x14ac:dyDescent="0.25">
      <c r="A213" s="76" t="str">
        <f>'Target Medios'!A214</f>
        <v>Santa Rosa de Osos</v>
      </c>
      <c r="B213" s="16"/>
      <c r="C213" s="1" t="str">
        <f t="shared" ref="C213:P213" si="67">IF(C70&gt;C$149,"NO CUMPLE","SI CUMPLE")</f>
        <v>SI CUMPLE</v>
      </c>
      <c r="D213" s="1" t="str">
        <f t="shared" si="67"/>
        <v>SI CUMPLE</v>
      </c>
      <c r="E213" s="1" t="str">
        <f t="shared" si="67"/>
        <v>SI CUMPLE</v>
      </c>
      <c r="F213" s="1" t="str">
        <f t="shared" si="67"/>
        <v>SI CUMPLE</v>
      </c>
      <c r="G213" s="1" t="str">
        <f t="shared" si="67"/>
        <v>SI CUMPLE</v>
      </c>
      <c r="H213" s="1" t="str">
        <f t="shared" si="67"/>
        <v>SI CUMPLE</v>
      </c>
      <c r="I213" s="1" t="str">
        <f t="shared" si="67"/>
        <v>SI CUMPLE</v>
      </c>
      <c r="J213" s="1" t="str">
        <f t="shared" si="67"/>
        <v>SI CUMPLE</v>
      </c>
      <c r="K213" s="1" t="str">
        <f t="shared" si="67"/>
        <v>SI CUMPLE</v>
      </c>
      <c r="L213" s="1" t="str">
        <f t="shared" si="67"/>
        <v>SI CUMPLE</v>
      </c>
      <c r="M213" s="1" t="str">
        <f t="shared" si="67"/>
        <v>SI CUMPLE</v>
      </c>
      <c r="N213" s="1" t="str">
        <f t="shared" si="67"/>
        <v>SI CUMPLE</v>
      </c>
      <c r="O213" s="1" t="str">
        <f t="shared" si="67"/>
        <v>SI CUMPLE</v>
      </c>
      <c r="P213" s="1" t="str">
        <f t="shared" si="67"/>
        <v>SI CUMPLE</v>
      </c>
      <c r="Q213" s="1"/>
      <c r="R213" s="1"/>
      <c r="S213" s="1"/>
    </row>
    <row r="214" spans="1:19" ht="15.75" customHeight="1" x14ac:dyDescent="0.25">
      <c r="A214" s="76" t="str">
        <f>'Target Medios'!A215</f>
        <v>Briceño</v>
      </c>
      <c r="B214" s="16"/>
      <c r="C214" s="1" t="str">
        <f t="shared" ref="C214:P214" si="68">IF(C71&gt;C$149,"NO CUMPLE","SI CUMPLE")</f>
        <v>SI CUMPLE</v>
      </c>
      <c r="D214" s="1" t="str">
        <f t="shared" si="68"/>
        <v>SI CUMPLE</v>
      </c>
      <c r="E214" s="1" t="str">
        <f t="shared" si="68"/>
        <v>SI CUMPLE</v>
      </c>
      <c r="F214" s="1" t="str">
        <f t="shared" si="68"/>
        <v>SI CUMPLE</v>
      </c>
      <c r="G214" s="1" t="str">
        <f t="shared" si="68"/>
        <v>SI CUMPLE</v>
      </c>
      <c r="H214" s="1" t="str">
        <f t="shared" si="68"/>
        <v>SI CUMPLE</v>
      </c>
      <c r="I214" s="1" t="str">
        <f t="shared" si="68"/>
        <v>SI CUMPLE</v>
      </c>
      <c r="J214" s="1" t="str">
        <f t="shared" si="68"/>
        <v>SI CUMPLE</v>
      </c>
      <c r="K214" s="1" t="str">
        <f t="shared" si="68"/>
        <v>SI CUMPLE</v>
      </c>
      <c r="L214" s="1" t="str">
        <f t="shared" si="68"/>
        <v>SI CUMPLE</v>
      </c>
      <c r="M214" s="1" t="str">
        <f t="shared" si="68"/>
        <v>SI CUMPLE</v>
      </c>
      <c r="N214" s="1" t="str">
        <f t="shared" si="68"/>
        <v>SI CUMPLE</v>
      </c>
      <c r="O214" s="1" t="str">
        <f t="shared" si="68"/>
        <v>SI CUMPLE</v>
      </c>
      <c r="P214" s="1" t="str">
        <f t="shared" si="68"/>
        <v>SI CUMPLE</v>
      </c>
      <c r="Q214" s="1"/>
      <c r="R214" s="1"/>
      <c r="S214" s="1"/>
    </row>
    <row r="215" spans="1:19" ht="15.75" customHeight="1" x14ac:dyDescent="0.25">
      <c r="A215" s="76" t="str">
        <f>'Target Medios'!A216</f>
        <v>San José de la Montaña</v>
      </c>
      <c r="B215" s="16"/>
      <c r="C215" s="1" t="str">
        <f t="shared" ref="C215:P215" si="69">IF(C72&gt;C$149,"NO CUMPLE","SI CUMPLE")</f>
        <v>SI CUMPLE</v>
      </c>
      <c r="D215" s="1" t="str">
        <f t="shared" si="69"/>
        <v>SI CUMPLE</v>
      </c>
      <c r="E215" s="1" t="str">
        <f t="shared" si="69"/>
        <v>SI CUMPLE</v>
      </c>
      <c r="F215" s="1" t="str">
        <f t="shared" si="69"/>
        <v>SI CUMPLE</v>
      </c>
      <c r="G215" s="1" t="str">
        <f t="shared" si="69"/>
        <v>SI CUMPLE</v>
      </c>
      <c r="H215" s="1" t="str">
        <f t="shared" si="69"/>
        <v>SI CUMPLE</v>
      </c>
      <c r="I215" s="1" t="str">
        <f t="shared" si="69"/>
        <v>SI CUMPLE</v>
      </c>
      <c r="J215" s="1" t="str">
        <f t="shared" si="69"/>
        <v>SI CUMPLE</v>
      </c>
      <c r="K215" s="1" t="str">
        <f t="shared" si="69"/>
        <v>SI CUMPLE</v>
      </c>
      <c r="L215" s="1" t="str">
        <f t="shared" si="69"/>
        <v>SI CUMPLE</v>
      </c>
      <c r="M215" s="1" t="str">
        <f t="shared" si="69"/>
        <v>SI CUMPLE</v>
      </c>
      <c r="N215" s="1" t="str">
        <f t="shared" si="69"/>
        <v>SI CUMPLE</v>
      </c>
      <c r="O215" s="1" t="str">
        <f t="shared" si="69"/>
        <v>SI CUMPLE</v>
      </c>
      <c r="P215" s="1" t="str">
        <f t="shared" si="69"/>
        <v>SI CUMPLE</v>
      </c>
      <c r="Q215" s="1"/>
      <c r="R215" s="1"/>
      <c r="S215" s="1"/>
    </row>
    <row r="216" spans="1:19" ht="15.75" customHeight="1" x14ac:dyDescent="0.25">
      <c r="A216" s="76" t="str">
        <f>'Target Medios'!A217</f>
        <v>Gómez Plata</v>
      </c>
      <c r="B216" s="16"/>
      <c r="C216" s="1" t="str">
        <f t="shared" ref="C216:P216" si="70">IF(C73&gt;C$149,"NO CUMPLE","SI CUMPLE")</f>
        <v>SI CUMPLE</v>
      </c>
      <c r="D216" s="1" t="str">
        <f t="shared" si="70"/>
        <v>SI CUMPLE</v>
      </c>
      <c r="E216" s="1" t="str">
        <f t="shared" si="70"/>
        <v>SI CUMPLE</v>
      </c>
      <c r="F216" s="1" t="str">
        <f t="shared" si="70"/>
        <v>SI CUMPLE</v>
      </c>
      <c r="G216" s="1" t="str">
        <f t="shared" si="70"/>
        <v>SI CUMPLE</v>
      </c>
      <c r="H216" s="1" t="str">
        <f t="shared" si="70"/>
        <v>SI CUMPLE</v>
      </c>
      <c r="I216" s="1" t="str">
        <f t="shared" si="70"/>
        <v>SI CUMPLE</v>
      </c>
      <c r="J216" s="1" t="str">
        <f t="shared" si="70"/>
        <v>SI CUMPLE</v>
      </c>
      <c r="K216" s="1" t="str">
        <f t="shared" si="70"/>
        <v>SI CUMPLE</v>
      </c>
      <c r="L216" s="1" t="str">
        <f t="shared" si="70"/>
        <v>SI CUMPLE</v>
      </c>
      <c r="M216" s="1" t="str">
        <f t="shared" si="70"/>
        <v>SI CUMPLE</v>
      </c>
      <c r="N216" s="1" t="str">
        <f t="shared" si="70"/>
        <v>SI CUMPLE</v>
      </c>
      <c r="O216" s="1" t="str">
        <f t="shared" si="70"/>
        <v>SI CUMPLE</v>
      </c>
      <c r="P216" s="1" t="str">
        <f t="shared" si="70"/>
        <v>SI CUMPLE</v>
      </c>
      <c r="Q216" s="1"/>
      <c r="R216" s="1"/>
      <c r="S216" s="1"/>
    </row>
    <row r="217" spans="1:19" ht="15.75" customHeight="1" x14ac:dyDescent="0.25">
      <c r="A217" s="76" t="str">
        <f>'Target Medios'!A218</f>
        <v>Carolina del Príncipe</v>
      </c>
      <c r="B217" s="16"/>
      <c r="C217" s="1" t="str">
        <f t="shared" ref="C217:P217" si="71">IF(C74&gt;C$149,"NO CUMPLE","SI CUMPLE")</f>
        <v>SI CUMPLE</v>
      </c>
      <c r="D217" s="1" t="str">
        <f t="shared" si="71"/>
        <v>SI CUMPLE</v>
      </c>
      <c r="E217" s="1" t="str">
        <f t="shared" si="71"/>
        <v>SI CUMPLE</v>
      </c>
      <c r="F217" s="1" t="str">
        <f t="shared" si="71"/>
        <v>SI CUMPLE</v>
      </c>
      <c r="G217" s="1" t="str">
        <f t="shared" si="71"/>
        <v>SI CUMPLE</v>
      </c>
      <c r="H217" s="1" t="str">
        <f t="shared" si="71"/>
        <v>SI CUMPLE</v>
      </c>
      <c r="I217" s="1" t="str">
        <f t="shared" si="71"/>
        <v>SI CUMPLE</v>
      </c>
      <c r="J217" s="1" t="str">
        <f t="shared" si="71"/>
        <v>SI CUMPLE</v>
      </c>
      <c r="K217" s="1" t="str">
        <f t="shared" si="71"/>
        <v>SI CUMPLE</v>
      </c>
      <c r="L217" s="1" t="str">
        <f t="shared" si="71"/>
        <v>SI CUMPLE</v>
      </c>
      <c r="M217" s="1" t="str">
        <f t="shared" si="71"/>
        <v>SI CUMPLE</v>
      </c>
      <c r="N217" s="1" t="str">
        <f t="shared" si="71"/>
        <v>SI CUMPLE</v>
      </c>
      <c r="O217" s="1" t="str">
        <f t="shared" si="71"/>
        <v>SI CUMPLE</v>
      </c>
      <c r="P217" s="1" t="str">
        <f t="shared" si="71"/>
        <v>SI CUMPLE</v>
      </c>
      <c r="Q217" s="1"/>
      <c r="R217" s="1"/>
      <c r="S217" s="1"/>
    </row>
    <row r="218" spans="1:19" ht="15.75" customHeight="1" x14ac:dyDescent="0.25">
      <c r="A218" s="76" t="str">
        <f>'Target Medios'!A219</f>
        <v>Guadalupe</v>
      </c>
      <c r="B218" s="16"/>
      <c r="C218" s="1" t="str">
        <f t="shared" ref="C218:P218" si="72">IF(C75&gt;C$149,"NO CUMPLE","SI CUMPLE")</f>
        <v>SI CUMPLE</v>
      </c>
      <c r="D218" s="1" t="str">
        <f t="shared" si="72"/>
        <v>SI CUMPLE</v>
      </c>
      <c r="E218" s="1" t="str">
        <f t="shared" si="72"/>
        <v>SI CUMPLE</v>
      </c>
      <c r="F218" s="1" t="str">
        <f t="shared" si="72"/>
        <v>SI CUMPLE</v>
      </c>
      <c r="G218" s="1" t="str">
        <f t="shared" si="72"/>
        <v>SI CUMPLE</v>
      </c>
      <c r="H218" s="1" t="str">
        <f t="shared" si="72"/>
        <v>SI CUMPLE</v>
      </c>
      <c r="I218" s="1" t="str">
        <f t="shared" si="72"/>
        <v>SI CUMPLE</v>
      </c>
      <c r="J218" s="1" t="str">
        <f t="shared" si="72"/>
        <v>SI CUMPLE</v>
      </c>
      <c r="K218" s="1" t="str">
        <f t="shared" si="72"/>
        <v>SI CUMPLE</v>
      </c>
      <c r="L218" s="1" t="str">
        <f t="shared" si="72"/>
        <v>SI CUMPLE</v>
      </c>
      <c r="M218" s="1" t="str">
        <f t="shared" si="72"/>
        <v>SI CUMPLE</v>
      </c>
      <c r="N218" s="1" t="str">
        <f t="shared" si="72"/>
        <v>SI CUMPLE</v>
      </c>
      <c r="O218" s="1" t="str">
        <f t="shared" si="72"/>
        <v>SI CUMPLE</v>
      </c>
      <c r="P218" s="1" t="str">
        <f t="shared" si="72"/>
        <v>SI CUMPLE</v>
      </c>
      <c r="Q218" s="1"/>
      <c r="R218" s="1"/>
      <c r="S218" s="1"/>
    </row>
    <row r="219" spans="1:19" ht="15.75" customHeight="1" x14ac:dyDescent="0.25">
      <c r="A219" s="76" t="str">
        <f>'Target Medios'!A220</f>
        <v>Angostura</v>
      </c>
      <c r="B219" s="16"/>
      <c r="C219" s="1" t="str">
        <f t="shared" ref="C219:P219" si="73">IF(C76&gt;C$149,"NO CUMPLE","SI CUMPLE")</f>
        <v>SI CUMPLE</v>
      </c>
      <c r="D219" s="1" t="str">
        <f t="shared" si="73"/>
        <v>SI CUMPLE</v>
      </c>
      <c r="E219" s="1" t="str">
        <f t="shared" si="73"/>
        <v>SI CUMPLE</v>
      </c>
      <c r="F219" s="1" t="str">
        <f t="shared" si="73"/>
        <v>SI CUMPLE</v>
      </c>
      <c r="G219" s="1" t="str">
        <f t="shared" si="73"/>
        <v>SI CUMPLE</v>
      </c>
      <c r="H219" s="1" t="str">
        <f t="shared" si="73"/>
        <v>SI CUMPLE</v>
      </c>
      <c r="I219" s="1" t="str">
        <f t="shared" si="73"/>
        <v>SI CUMPLE</v>
      </c>
      <c r="J219" s="1" t="str">
        <f t="shared" si="73"/>
        <v>SI CUMPLE</v>
      </c>
      <c r="K219" s="1" t="str">
        <f t="shared" si="73"/>
        <v>SI CUMPLE</v>
      </c>
      <c r="L219" s="1" t="str">
        <f t="shared" si="73"/>
        <v>SI CUMPLE</v>
      </c>
      <c r="M219" s="1" t="str">
        <f t="shared" si="73"/>
        <v>SI CUMPLE</v>
      </c>
      <c r="N219" s="1" t="str">
        <f t="shared" si="73"/>
        <v>SI CUMPLE</v>
      </c>
      <c r="O219" s="1" t="str">
        <f t="shared" si="73"/>
        <v>SI CUMPLE</v>
      </c>
      <c r="P219" s="1" t="str">
        <f t="shared" si="73"/>
        <v>SI CUMPLE</v>
      </c>
      <c r="Q219" s="1"/>
      <c r="R219" s="1"/>
      <c r="S219" s="1"/>
    </row>
    <row r="220" spans="1:19" ht="15.75" customHeight="1" x14ac:dyDescent="0.25">
      <c r="A220" s="76" t="str">
        <f>'Target Medios'!A221</f>
        <v>Campamento</v>
      </c>
      <c r="B220" s="16"/>
      <c r="C220" s="1" t="str">
        <f t="shared" ref="C220:P220" si="74">IF(C77&gt;C$149,"NO CUMPLE","SI CUMPLE")</f>
        <v>SI CUMPLE</v>
      </c>
      <c r="D220" s="1" t="str">
        <f t="shared" si="74"/>
        <v>SI CUMPLE</v>
      </c>
      <c r="E220" s="1" t="str">
        <f t="shared" si="74"/>
        <v>SI CUMPLE</v>
      </c>
      <c r="F220" s="1" t="str">
        <f t="shared" si="74"/>
        <v>SI CUMPLE</v>
      </c>
      <c r="G220" s="1" t="str">
        <f t="shared" si="74"/>
        <v>SI CUMPLE</v>
      </c>
      <c r="H220" s="1" t="str">
        <f t="shared" si="74"/>
        <v>SI CUMPLE</v>
      </c>
      <c r="I220" s="1" t="str">
        <f t="shared" si="74"/>
        <v>SI CUMPLE</v>
      </c>
      <c r="J220" s="1" t="str">
        <f t="shared" si="74"/>
        <v>SI CUMPLE</v>
      </c>
      <c r="K220" s="1" t="str">
        <f t="shared" si="74"/>
        <v>SI CUMPLE</v>
      </c>
      <c r="L220" s="1" t="str">
        <f t="shared" si="74"/>
        <v>SI CUMPLE</v>
      </c>
      <c r="M220" s="1" t="str">
        <f t="shared" si="74"/>
        <v>SI CUMPLE</v>
      </c>
      <c r="N220" s="1" t="str">
        <f t="shared" si="74"/>
        <v>SI CUMPLE</v>
      </c>
      <c r="O220" s="1" t="str">
        <f t="shared" si="74"/>
        <v>SI CUMPLE</v>
      </c>
      <c r="P220" s="1" t="str">
        <f t="shared" si="74"/>
        <v>SI CUMPLE</v>
      </c>
      <c r="Q220" s="1"/>
      <c r="R220" s="1"/>
      <c r="S220" s="1"/>
    </row>
    <row r="221" spans="1:19" ht="15.75" customHeight="1" x14ac:dyDescent="0.25">
      <c r="A221" s="76" t="str">
        <f>'Target Medios'!A222</f>
        <v>San Pedro de los Milagros</v>
      </c>
      <c r="B221" s="16"/>
      <c r="C221" s="1" t="str">
        <f t="shared" ref="C221:P221" si="75">IF(C78&gt;C$149,"NO CUMPLE","SI CUMPLE")</f>
        <v>SI CUMPLE</v>
      </c>
      <c r="D221" s="1" t="str">
        <f t="shared" si="75"/>
        <v>SI CUMPLE</v>
      </c>
      <c r="E221" s="1" t="str">
        <f t="shared" si="75"/>
        <v>SI CUMPLE</v>
      </c>
      <c r="F221" s="1" t="str">
        <f t="shared" si="75"/>
        <v>SI CUMPLE</v>
      </c>
      <c r="G221" s="1" t="str">
        <f t="shared" si="75"/>
        <v>SI CUMPLE</v>
      </c>
      <c r="H221" s="1" t="str">
        <f t="shared" si="75"/>
        <v>SI CUMPLE</v>
      </c>
      <c r="I221" s="1" t="str">
        <f t="shared" si="75"/>
        <v>SI CUMPLE</v>
      </c>
      <c r="J221" s="1" t="str">
        <f t="shared" si="75"/>
        <v>SI CUMPLE</v>
      </c>
      <c r="K221" s="1" t="str">
        <f t="shared" si="75"/>
        <v>SI CUMPLE</v>
      </c>
      <c r="L221" s="1" t="str">
        <f t="shared" si="75"/>
        <v>SI CUMPLE</v>
      </c>
      <c r="M221" s="1" t="str">
        <f t="shared" si="75"/>
        <v>SI CUMPLE</v>
      </c>
      <c r="N221" s="1" t="str">
        <f t="shared" si="75"/>
        <v>SI CUMPLE</v>
      </c>
      <c r="O221" s="1" t="str">
        <f t="shared" si="75"/>
        <v>SI CUMPLE</v>
      </c>
      <c r="P221" s="1" t="str">
        <f t="shared" si="75"/>
        <v>SI CUMPLE</v>
      </c>
      <c r="Q221" s="1"/>
      <c r="R221" s="1"/>
      <c r="S221" s="1"/>
    </row>
    <row r="222" spans="1:19" ht="15.75" customHeight="1" x14ac:dyDescent="0.25">
      <c r="A222" s="76" t="str">
        <f>'Target Medios'!A223</f>
        <v>Entrerríos</v>
      </c>
      <c r="B222" s="16"/>
      <c r="C222" s="1" t="str">
        <f t="shared" ref="C222:P222" si="76">IF(C79&gt;C$149,"NO CUMPLE","SI CUMPLE")</f>
        <v>SI CUMPLE</v>
      </c>
      <c r="D222" s="1" t="str">
        <f t="shared" si="76"/>
        <v>SI CUMPLE</v>
      </c>
      <c r="E222" s="1" t="str">
        <f t="shared" si="76"/>
        <v>SI CUMPLE</v>
      </c>
      <c r="F222" s="1" t="str">
        <f t="shared" si="76"/>
        <v>SI CUMPLE</v>
      </c>
      <c r="G222" s="1" t="str">
        <f t="shared" si="76"/>
        <v>SI CUMPLE</v>
      </c>
      <c r="H222" s="1" t="str">
        <f t="shared" si="76"/>
        <v>SI CUMPLE</v>
      </c>
      <c r="I222" s="1" t="str">
        <f t="shared" si="76"/>
        <v>SI CUMPLE</v>
      </c>
      <c r="J222" s="1" t="str">
        <f t="shared" si="76"/>
        <v>SI CUMPLE</v>
      </c>
      <c r="K222" s="1" t="str">
        <f t="shared" si="76"/>
        <v>SI CUMPLE</v>
      </c>
      <c r="L222" s="1" t="str">
        <f t="shared" si="76"/>
        <v>SI CUMPLE</v>
      </c>
      <c r="M222" s="1" t="str">
        <f t="shared" si="76"/>
        <v>SI CUMPLE</v>
      </c>
      <c r="N222" s="1" t="str">
        <f t="shared" si="76"/>
        <v>SI CUMPLE</v>
      </c>
      <c r="O222" s="1" t="str">
        <f t="shared" si="76"/>
        <v>SI CUMPLE</v>
      </c>
      <c r="P222" s="1" t="str">
        <f t="shared" si="76"/>
        <v>SI CUMPLE</v>
      </c>
      <c r="Q222" s="1"/>
      <c r="R222" s="1"/>
      <c r="S222" s="1"/>
    </row>
    <row r="223" spans="1:19" ht="15.75" customHeight="1" x14ac:dyDescent="0.25">
      <c r="A223" s="76" t="str">
        <f>'Target Medios'!A224</f>
        <v>Belmira</v>
      </c>
      <c r="B223" s="16"/>
      <c r="C223" s="1" t="str">
        <f t="shared" ref="C223:P223" si="77">IF(C80&gt;C$149,"NO CUMPLE","SI CUMPLE")</f>
        <v>SI CUMPLE</v>
      </c>
      <c r="D223" s="1" t="str">
        <f t="shared" si="77"/>
        <v>SI CUMPLE</v>
      </c>
      <c r="E223" s="1" t="str">
        <f t="shared" si="77"/>
        <v>SI CUMPLE</v>
      </c>
      <c r="F223" s="1" t="str">
        <f t="shared" si="77"/>
        <v>SI CUMPLE</v>
      </c>
      <c r="G223" s="1" t="str">
        <f t="shared" si="77"/>
        <v>SI CUMPLE</v>
      </c>
      <c r="H223" s="1" t="str">
        <f t="shared" si="77"/>
        <v>SI CUMPLE</v>
      </c>
      <c r="I223" s="1" t="str">
        <f t="shared" si="77"/>
        <v>SI CUMPLE</v>
      </c>
      <c r="J223" s="1" t="str">
        <f t="shared" si="77"/>
        <v>SI CUMPLE</v>
      </c>
      <c r="K223" s="1" t="str">
        <f t="shared" si="77"/>
        <v>SI CUMPLE</v>
      </c>
      <c r="L223" s="1" t="str">
        <f t="shared" si="77"/>
        <v>SI CUMPLE</v>
      </c>
      <c r="M223" s="1" t="str">
        <f t="shared" si="77"/>
        <v>SI CUMPLE</v>
      </c>
      <c r="N223" s="1" t="str">
        <f t="shared" si="77"/>
        <v>SI CUMPLE</v>
      </c>
      <c r="O223" s="1" t="str">
        <f t="shared" si="77"/>
        <v>SI CUMPLE</v>
      </c>
      <c r="P223" s="1" t="str">
        <f t="shared" si="77"/>
        <v>SI CUMPLE</v>
      </c>
      <c r="Q223" s="1"/>
      <c r="R223" s="1"/>
      <c r="S223" s="1"/>
    </row>
    <row r="224" spans="1:19" ht="15.75" customHeight="1" x14ac:dyDescent="0.25">
      <c r="A224" s="76" t="str">
        <f>'Target Medios'!A225</f>
        <v>Ituango</v>
      </c>
      <c r="B224" s="16"/>
      <c r="C224" s="1" t="str">
        <f t="shared" ref="C224:P224" si="78">IF(C81&gt;C$149,"NO CUMPLE","SI CUMPLE")</f>
        <v>SI CUMPLE</v>
      </c>
      <c r="D224" s="1" t="str">
        <f t="shared" si="78"/>
        <v>SI CUMPLE</v>
      </c>
      <c r="E224" s="1" t="str">
        <f t="shared" si="78"/>
        <v>SI CUMPLE</v>
      </c>
      <c r="F224" s="1" t="str">
        <f t="shared" si="78"/>
        <v>SI CUMPLE</v>
      </c>
      <c r="G224" s="1" t="str">
        <f t="shared" si="78"/>
        <v>SI CUMPLE</v>
      </c>
      <c r="H224" s="1" t="str">
        <f t="shared" si="78"/>
        <v>SI CUMPLE</v>
      </c>
      <c r="I224" s="1" t="str">
        <f t="shared" si="78"/>
        <v>SI CUMPLE</v>
      </c>
      <c r="J224" s="1" t="str">
        <f t="shared" si="78"/>
        <v>SI CUMPLE</v>
      </c>
      <c r="K224" s="1" t="str">
        <f t="shared" si="78"/>
        <v>SI CUMPLE</v>
      </c>
      <c r="L224" s="1" t="str">
        <f t="shared" si="78"/>
        <v>SI CUMPLE</v>
      </c>
      <c r="M224" s="1" t="str">
        <f t="shared" si="78"/>
        <v>SI CUMPLE</v>
      </c>
      <c r="N224" s="1" t="str">
        <f t="shared" si="78"/>
        <v>SI CUMPLE</v>
      </c>
      <c r="O224" s="1" t="str">
        <f t="shared" si="78"/>
        <v>SI CUMPLE</v>
      </c>
      <c r="P224" s="1" t="str">
        <f t="shared" si="78"/>
        <v>SI CUMPLE</v>
      </c>
      <c r="Q224" s="1"/>
      <c r="R224" s="1"/>
      <c r="S224" s="1"/>
    </row>
    <row r="225" spans="1:19" ht="15.75" customHeight="1" x14ac:dyDescent="0.25">
      <c r="A225" s="76" t="str">
        <f>'Target Medios'!A226</f>
        <v>Valdivia</v>
      </c>
      <c r="B225" s="16"/>
      <c r="C225" s="1" t="str">
        <f t="shared" ref="C225:P225" si="79">IF(C82&gt;C$149,"NO CUMPLE","SI CUMPLE")</f>
        <v>SI CUMPLE</v>
      </c>
      <c r="D225" s="1" t="str">
        <f t="shared" si="79"/>
        <v>SI CUMPLE</v>
      </c>
      <c r="E225" s="1" t="str">
        <f t="shared" si="79"/>
        <v>SI CUMPLE</v>
      </c>
      <c r="F225" s="1" t="str">
        <f t="shared" si="79"/>
        <v>SI CUMPLE</v>
      </c>
      <c r="G225" s="1" t="str">
        <f t="shared" si="79"/>
        <v>SI CUMPLE</v>
      </c>
      <c r="H225" s="1" t="str">
        <f t="shared" si="79"/>
        <v>SI CUMPLE</v>
      </c>
      <c r="I225" s="1" t="str">
        <f t="shared" si="79"/>
        <v>SI CUMPLE</v>
      </c>
      <c r="J225" s="1" t="str">
        <f t="shared" si="79"/>
        <v>SI CUMPLE</v>
      </c>
      <c r="K225" s="1" t="str">
        <f t="shared" si="79"/>
        <v>SI CUMPLE</v>
      </c>
      <c r="L225" s="1" t="str">
        <f t="shared" si="79"/>
        <v>SI CUMPLE</v>
      </c>
      <c r="M225" s="1" t="str">
        <f t="shared" si="79"/>
        <v>SI CUMPLE</v>
      </c>
      <c r="N225" s="1" t="str">
        <f t="shared" si="79"/>
        <v>SI CUMPLE</v>
      </c>
      <c r="O225" s="1" t="str">
        <f t="shared" si="79"/>
        <v>SI CUMPLE</v>
      </c>
      <c r="P225" s="1" t="str">
        <f t="shared" si="79"/>
        <v>SI CUMPLE</v>
      </c>
      <c r="Q225" s="1"/>
      <c r="R225" s="1"/>
      <c r="S225" s="1"/>
    </row>
    <row r="226" spans="1:19" ht="15.75" customHeight="1" x14ac:dyDescent="0.25">
      <c r="A226" s="76" t="str">
        <f>'Target Medios'!A227</f>
        <v>Toledo</v>
      </c>
      <c r="B226" s="16"/>
      <c r="C226" s="1" t="str">
        <f t="shared" ref="C226:P226" si="80">IF(C83&gt;C$149,"NO CUMPLE","SI CUMPLE")</f>
        <v>SI CUMPLE</v>
      </c>
      <c r="D226" s="1" t="str">
        <f t="shared" si="80"/>
        <v>SI CUMPLE</v>
      </c>
      <c r="E226" s="1" t="str">
        <f t="shared" si="80"/>
        <v>SI CUMPLE</v>
      </c>
      <c r="F226" s="1" t="str">
        <f t="shared" si="80"/>
        <v>SI CUMPLE</v>
      </c>
      <c r="G226" s="1" t="str">
        <f t="shared" si="80"/>
        <v>SI CUMPLE</v>
      </c>
      <c r="H226" s="1" t="str">
        <f t="shared" si="80"/>
        <v>SI CUMPLE</v>
      </c>
      <c r="I226" s="1" t="str">
        <f t="shared" si="80"/>
        <v>SI CUMPLE</v>
      </c>
      <c r="J226" s="1" t="str">
        <f t="shared" si="80"/>
        <v>SI CUMPLE</v>
      </c>
      <c r="K226" s="1" t="str">
        <f t="shared" si="80"/>
        <v>SI CUMPLE</v>
      </c>
      <c r="L226" s="1" t="str">
        <f t="shared" si="80"/>
        <v>SI CUMPLE</v>
      </c>
      <c r="M226" s="1" t="str">
        <f t="shared" si="80"/>
        <v>SI CUMPLE</v>
      </c>
      <c r="N226" s="1" t="str">
        <f t="shared" si="80"/>
        <v>SI CUMPLE</v>
      </c>
      <c r="O226" s="1" t="str">
        <f t="shared" si="80"/>
        <v>SI CUMPLE</v>
      </c>
      <c r="P226" s="1" t="str">
        <f t="shared" si="80"/>
        <v>SI CUMPLE</v>
      </c>
      <c r="Q226" s="1"/>
      <c r="R226" s="1"/>
      <c r="S226" s="1"/>
    </row>
    <row r="227" spans="1:19" ht="15.75" customHeight="1" x14ac:dyDescent="0.25">
      <c r="A227" s="76" t="str">
        <f>'Target Medios'!A228</f>
        <v>San Andrés de Cuerquia</v>
      </c>
      <c r="B227" s="16"/>
      <c r="C227" s="1" t="str">
        <f t="shared" ref="C227:P227" si="81">IF(C84&gt;C$149,"NO CUMPLE","SI CUMPLE")</f>
        <v>SI CUMPLE</v>
      </c>
      <c r="D227" s="1" t="str">
        <f t="shared" si="81"/>
        <v>SI CUMPLE</v>
      </c>
      <c r="E227" s="1" t="str">
        <f t="shared" si="81"/>
        <v>SI CUMPLE</v>
      </c>
      <c r="F227" s="1" t="str">
        <f t="shared" si="81"/>
        <v>SI CUMPLE</v>
      </c>
      <c r="G227" s="1" t="str">
        <f t="shared" si="81"/>
        <v>SI CUMPLE</v>
      </c>
      <c r="H227" s="1" t="str">
        <f t="shared" si="81"/>
        <v>SI CUMPLE</v>
      </c>
      <c r="I227" s="1" t="str">
        <f t="shared" si="81"/>
        <v>SI CUMPLE</v>
      </c>
      <c r="J227" s="1" t="str">
        <f t="shared" si="81"/>
        <v>SI CUMPLE</v>
      </c>
      <c r="K227" s="1" t="str">
        <f t="shared" si="81"/>
        <v>SI CUMPLE</v>
      </c>
      <c r="L227" s="1" t="str">
        <f t="shared" si="81"/>
        <v>SI CUMPLE</v>
      </c>
      <c r="M227" s="1" t="str">
        <f t="shared" si="81"/>
        <v>SI CUMPLE</v>
      </c>
      <c r="N227" s="1" t="str">
        <f t="shared" si="81"/>
        <v>SI CUMPLE</v>
      </c>
      <c r="O227" s="1" t="str">
        <f t="shared" si="81"/>
        <v>SI CUMPLE</v>
      </c>
      <c r="P227" s="1" t="str">
        <f t="shared" si="81"/>
        <v>SI CUMPLE</v>
      </c>
      <c r="Q227" s="1"/>
      <c r="R227" s="1"/>
      <c r="S227" s="1"/>
    </row>
    <row r="228" spans="1:19" ht="15.75" customHeight="1" x14ac:dyDescent="0.25">
      <c r="A228" s="76" t="str">
        <f>'Target Medios'!A229</f>
        <v>Yarumal</v>
      </c>
      <c r="B228" s="16"/>
      <c r="C228" s="1" t="str">
        <f t="shared" ref="C228:P228" si="82">IF(C85&gt;C$149,"NO CUMPLE","SI CUMPLE")</f>
        <v>SI CUMPLE</v>
      </c>
      <c r="D228" s="1" t="str">
        <f t="shared" si="82"/>
        <v>SI CUMPLE</v>
      </c>
      <c r="E228" s="1" t="str">
        <f t="shared" si="82"/>
        <v>SI CUMPLE</v>
      </c>
      <c r="F228" s="1" t="str">
        <f t="shared" si="82"/>
        <v>SI CUMPLE</v>
      </c>
      <c r="G228" s="1" t="str">
        <f t="shared" si="82"/>
        <v>SI CUMPLE</v>
      </c>
      <c r="H228" s="1" t="str">
        <f t="shared" si="82"/>
        <v>SI CUMPLE</v>
      </c>
      <c r="I228" s="1" t="str">
        <f t="shared" si="82"/>
        <v>SI CUMPLE</v>
      </c>
      <c r="J228" s="1" t="str">
        <f t="shared" si="82"/>
        <v>SI CUMPLE</v>
      </c>
      <c r="K228" s="1" t="str">
        <f t="shared" si="82"/>
        <v>SI CUMPLE</v>
      </c>
      <c r="L228" s="1" t="str">
        <f t="shared" si="82"/>
        <v>SI CUMPLE</v>
      </c>
      <c r="M228" s="1" t="str">
        <f t="shared" si="82"/>
        <v>SI CUMPLE</v>
      </c>
      <c r="N228" s="1" t="str">
        <f t="shared" si="82"/>
        <v>SI CUMPLE</v>
      </c>
      <c r="O228" s="1" t="str">
        <f t="shared" si="82"/>
        <v>SI CUMPLE</v>
      </c>
      <c r="P228" s="1" t="str">
        <f t="shared" si="82"/>
        <v>SI CUMPLE</v>
      </c>
      <c r="Q228" s="1"/>
      <c r="R228" s="1"/>
      <c r="S228" s="1"/>
    </row>
    <row r="229" spans="1:19" ht="15.75" customHeight="1" x14ac:dyDescent="0.25">
      <c r="A229" s="76" t="str">
        <f>'Target Medios'!A230</f>
        <v>Caracolí</v>
      </c>
      <c r="B229" s="16"/>
      <c r="C229" s="1" t="str">
        <f t="shared" ref="C229:P229" si="83">IF(C86&gt;C$149,"NO CUMPLE","SI CUMPLE")</f>
        <v>SI CUMPLE</v>
      </c>
      <c r="D229" s="1" t="str">
        <f t="shared" si="83"/>
        <v>SI CUMPLE</v>
      </c>
      <c r="E229" s="1" t="str">
        <f t="shared" si="83"/>
        <v>SI CUMPLE</v>
      </c>
      <c r="F229" s="1" t="str">
        <f t="shared" si="83"/>
        <v>SI CUMPLE</v>
      </c>
      <c r="G229" s="1" t="str">
        <f t="shared" si="83"/>
        <v>SI CUMPLE</v>
      </c>
      <c r="H229" s="1" t="str">
        <f t="shared" si="83"/>
        <v>SI CUMPLE</v>
      </c>
      <c r="I229" s="1" t="str">
        <f t="shared" si="83"/>
        <v>SI CUMPLE</v>
      </c>
      <c r="J229" s="1" t="str">
        <f t="shared" si="83"/>
        <v>SI CUMPLE</v>
      </c>
      <c r="K229" s="1" t="str">
        <f t="shared" si="83"/>
        <v>SI CUMPLE</v>
      </c>
      <c r="L229" s="1" t="str">
        <f t="shared" si="83"/>
        <v>SI CUMPLE</v>
      </c>
      <c r="M229" s="1" t="str">
        <f t="shared" si="83"/>
        <v>SI CUMPLE</v>
      </c>
      <c r="N229" s="1" t="str">
        <f t="shared" si="83"/>
        <v>SI CUMPLE</v>
      </c>
      <c r="O229" s="1" t="str">
        <f t="shared" si="83"/>
        <v>SI CUMPLE</v>
      </c>
      <c r="P229" s="1" t="str">
        <f t="shared" si="83"/>
        <v>SI CUMPLE</v>
      </c>
      <c r="Q229" s="1"/>
      <c r="R229" s="1"/>
      <c r="S229" s="1"/>
    </row>
    <row r="230" spans="1:19" ht="15.75" customHeight="1" x14ac:dyDescent="0.25">
      <c r="A230" s="76" t="str">
        <f>'Target Medios'!A231</f>
        <v>Puerto Berrío</v>
      </c>
      <c r="B230" s="16"/>
      <c r="C230" s="1" t="str">
        <f t="shared" ref="C230:P230" si="84">IF(C87&gt;C$149,"NO CUMPLE","SI CUMPLE")</f>
        <v>SI CUMPLE</v>
      </c>
      <c r="D230" s="1" t="str">
        <f t="shared" si="84"/>
        <v>SI CUMPLE</v>
      </c>
      <c r="E230" s="1" t="str">
        <f t="shared" si="84"/>
        <v>SI CUMPLE</v>
      </c>
      <c r="F230" s="1" t="str">
        <f t="shared" si="84"/>
        <v>SI CUMPLE</v>
      </c>
      <c r="G230" s="1" t="str">
        <f t="shared" si="84"/>
        <v>SI CUMPLE</v>
      </c>
      <c r="H230" s="1" t="str">
        <f t="shared" si="84"/>
        <v>SI CUMPLE</v>
      </c>
      <c r="I230" s="1" t="str">
        <f t="shared" si="84"/>
        <v>SI CUMPLE</v>
      </c>
      <c r="J230" s="1" t="str">
        <f t="shared" si="84"/>
        <v>SI CUMPLE</v>
      </c>
      <c r="K230" s="1" t="str">
        <f t="shared" si="84"/>
        <v>SI CUMPLE</v>
      </c>
      <c r="L230" s="1" t="str">
        <f t="shared" si="84"/>
        <v>SI CUMPLE</v>
      </c>
      <c r="M230" s="1" t="str">
        <f t="shared" si="84"/>
        <v>SI CUMPLE</v>
      </c>
      <c r="N230" s="1" t="str">
        <f t="shared" si="84"/>
        <v>SI CUMPLE</v>
      </c>
      <c r="O230" s="1" t="str">
        <f t="shared" si="84"/>
        <v>SI CUMPLE</v>
      </c>
      <c r="P230" s="1" t="str">
        <f t="shared" si="84"/>
        <v>SI CUMPLE</v>
      </c>
      <c r="Q230" s="1"/>
      <c r="R230" s="1"/>
      <c r="S230" s="1"/>
    </row>
    <row r="231" spans="1:19" ht="15.75" customHeight="1" x14ac:dyDescent="0.25">
      <c r="A231" s="76" t="str">
        <f>'Target Medios'!A232</f>
        <v>Yondó</v>
      </c>
      <c r="B231" s="16"/>
      <c r="C231" s="1" t="str">
        <f t="shared" ref="C231:P231" si="85">IF(C88&gt;C$149,"NO CUMPLE","SI CUMPLE")</f>
        <v>SI CUMPLE</v>
      </c>
      <c r="D231" s="1" t="str">
        <f t="shared" si="85"/>
        <v>SI CUMPLE</v>
      </c>
      <c r="E231" s="1" t="str">
        <f t="shared" si="85"/>
        <v>SI CUMPLE</v>
      </c>
      <c r="F231" s="1" t="str">
        <f t="shared" si="85"/>
        <v>SI CUMPLE</v>
      </c>
      <c r="G231" s="1" t="str">
        <f t="shared" si="85"/>
        <v>SI CUMPLE</v>
      </c>
      <c r="H231" s="1" t="str">
        <f t="shared" si="85"/>
        <v>SI CUMPLE</v>
      </c>
      <c r="I231" s="1" t="str">
        <f t="shared" si="85"/>
        <v>SI CUMPLE</v>
      </c>
      <c r="J231" s="1" t="str">
        <f t="shared" si="85"/>
        <v>SI CUMPLE</v>
      </c>
      <c r="K231" s="1" t="str">
        <f t="shared" si="85"/>
        <v>SI CUMPLE</v>
      </c>
      <c r="L231" s="1" t="str">
        <f t="shared" si="85"/>
        <v>SI CUMPLE</v>
      </c>
      <c r="M231" s="1" t="str">
        <f t="shared" si="85"/>
        <v>SI CUMPLE</v>
      </c>
      <c r="N231" s="1" t="str">
        <f t="shared" si="85"/>
        <v>SI CUMPLE</v>
      </c>
      <c r="O231" s="1" t="str">
        <f t="shared" si="85"/>
        <v>SI CUMPLE</v>
      </c>
      <c r="P231" s="1" t="str">
        <f t="shared" si="85"/>
        <v>SI CUMPLE</v>
      </c>
      <c r="Q231" s="1"/>
      <c r="R231" s="1"/>
      <c r="S231" s="1"/>
    </row>
    <row r="232" spans="1:19" ht="15.75" customHeight="1" x14ac:dyDescent="0.25">
      <c r="A232" s="76" t="str">
        <f>'Target Medios'!A233</f>
        <v>Maceo</v>
      </c>
      <c r="B232" s="16"/>
      <c r="C232" s="1" t="str">
        <f t="shared" ref="C232:P232" si="86">IF(C89&gt;C$149,"NO CUMPLE","SI CUMPLE")</f>
        <v>SI CUMPLE</v>
      </c>
      <c r="D232" s="1" t="str">
        <f t="shared" si="86"/>
        <v>SI CUMPLE</v>
      </c>
      <c r="E232" s="1" t="str">
        <f t="shared" si="86"/>
        <v>SI CUMPLE</v>
      </c>
      <c r="F232" s="1" t="str">
        <f t="shared" si="86"/>
        <v>SI CUMPLE</v>
      </c>
      <c r="G232" s="1" t="str">
        <f t="shared" si="86"/>
        <v>SI CUMPLE</v>
      </c>
      <c r="H232" s="1" t="str">
        <f t="shared" si="86"/>
        <v>SI CUMPLE</v>
      </c>
      <c r="I232" s="1" t="str">
        <f t="shared" si="86"/>
        <v>SI CUMPLE</v>
      </c>
      <c r="J232" s="1" t="str">
        <f t="shared" si="86"/>
        <v>SI CUMPLE</v>
      </c>
      <c r="K232" s="1" t="str">
        <f t="shared" si="86"/>
        <v>SI CUMPLE</v>
      </c>
      <c r="L232" s="1" t="str">
        <f t="shared" si="86"/>
        <v>SI CUMPLE</v>
      </c>
      <c r="M232" s="1" t="str">
        <f t="shared" si="86"/>
        <v>SI CUMPLE</v>
      </c>
      <c r="N232" s="1" t="str">
        <f t="shared" si="86"/>
        <v>SI CUMPLE</v>
      </c>
      <c r="O232" s="1" t="str">
        <f t="shared" si="86"/>
        <v>SI CUMPLE</v>
      </c>
      <c r="P232" s="1" t="str">
        <f t="shared" si="86"/>
        <v>SI CUMPLE</v>
      </c>
      <c r="Q232" s="1"/>
      <c r="R232" s="1"/>
      <c r="S232" s="1"/>
    </row>
    <row r="233" spans="1:19" ht="15.75" customHeight="1" x14ac:dyDescent="0.25">
      <c r="A233" s="76" t="str">
        <f>'Target Medios'!A234</f>
        <v>Puerto Nare</v>
      </c>
      <c r="B233" s="16"/>
      <c r="C233" s="1" t="str">
        <f t="shared" ref="C233:P233" si="87">IF(C90&gt;C$149,"NO CUMPLE","SI CUMPLE")</f>
        <v>SI CUMPLE</v>
      </c>
      <c r="D233" s="1" t="str">
        <f t="shared" si="87"/>
        <v>SI CUMPLE</v>
      </c>
      <c r="E233" s="1" t="str">
        <f t="shared" si="87"/>
        <v>SI CUMPLE</v>
      </c>
      <c r="F233" s="1" t="str">
        <f t="shared" si="87"/>
        <v>SI CUMPLE</v>
      </c>
      <c r="G233" s="1" t="str">
        <f t="shared" si="87"/>
        <v>SI CUMPLE</v>
      </c>
      <c r="H233" s="1" t="str">
        <f t="shared" si="87"/>
        <v>SI CUMPLE</v>
      </c>
      <c r="I233" s="1" t="str">
        <f t="shared" si="87"/>
        <v>SI CUMPLE</v>
      </c>
      <c r="J233" s="1" t="str">
        <f t="shared" si="87"/>
        <v>SI CUMPLE</v>
      </c>
      <c r="K233" s="1" t="str">
        <f t="shared" si="87"/>
        <v>SI CUMPLE</v>
      </c>
      <c r="L233" s="1" t="str">
        <f t="shared" si="87"/>
        <v>SI CUMPLE</v>
      </c>
      <c r="M233" s="1" t="str">
        <f t="shared" si="87"/>
        <v>SI CUMPLE</v>
      </c>
      <c r="N233" s="1" t="str">
        <f t="shared" si="87"/>
        <v>SI CUMPLE</v>
      </c>
      <c r="O233" s="1" t="str">
        <f t="shared" si="87"/>
        <v>SI CUMPLE</v>
      </c>
      <c r="P233" s="1" t="str">
        <f t="shared" si="87"/>
        <v>SI CUMPLE</v>
      </c>
      <c r="Q233" s="1"/>
      <c r="R233" s="1"/>
      <c r="S233" s="1"/>
    </row>
    <row r="234" spans="1:19" ht="15.75" customHeight="1" x14ac:dyDescent="0.25">
      <c r="A234" s="76" t="str">
        <f>'Target Medios'!A235</f>
        <v>Puerto triunfo</v>
      </c>
      <c r="B234" s="16"/>
      <c r="C234" s="1" t="str">
        <f t="shared" ref="C234:P234" si="88">IF(C91&gt;C$149,"NO CUMPLE","SI CUMPLE")</f>
        <v>SI CUMPLE</v>
      </c>
      <c r="D234" s="1" t="str">
        <f t="shared" si="88"/>
        <v>SI CUMPLE</v>
      </c>
      <c r="E234" s="1" t="str">
        <f t="shared" si="88"/>
        <v>SI CUMPLE</v>
      </c>
      <c r="F234" s="1" t="str">
        <f t="shared" si="88"/>
        <v>SI CUMPLE</v>
      </c>
      <c r="G234" s="1" t="str">
        <f t="shared" si="88"/>
        <v>SI CUMPLE</v>
      </c>
      <c r="H234" s="1" t="str">
        <f t="shared" si="88"/>
        <v>SI CUMPLE</v>
      </c>
      <c r="I234" s="1" t="str">
        <f t="shared" si="88"/>
        <v>SI CUMPLE</v>
      </c>
      <c r="J234" s="1" t="str">
        <f t="shared" si="88"/>
        <v>SI CUMPLE</v>
      </c>
      <c r="K234" s="1" t="str">
        <f t="shared" si="88"/>
        <v>SI CUMPLE</v>
      </c>
      <c r="L234" s="1" t="str">
        <f t="shared" si="88"/>
        <v>SI CUMPLE</v>
      </c>
      <c r="M234" s="1" t="str">
        <f t="shared" si="88"/>
        <v>SI CUMPLE</v>
      </c>
      <c r="N234" s="1" t="str">
        <f t="shared" si="88"/>
        <v>SI CUMPLE</v>
      </c>
      <c r="O234" s="1" t="str">
        <f t="shared" si="88"/>
        <v>SI CUMPLE</v>
      </c>
      <c r="P234" s="1" t="str">
        <f t="shared" si="88"/>
        <v>SI CUMPLE</v>
      </c>
      <c r="Q234" s="1"/>
      <c r="R234" s="1"/>
      <c r="S234" s="1"/>
    </row>
    <row r="235" spans="1:19" ht="15.75" customHeight="1" x14ac:dyDescent="0.25">
      <c r="A235" s="76" t="str">
        <f>'Target Medios'!A236</f>
        <v>Apartadó</v>
      </c>
      <c r="B235" s="16"/>
      <c r="C235" s="1" t="str">
        <f t="shared" ref="C235:P235" si="89">IF(C92&gt;C$149,"NO CUMPLE","SI CUMPLE")</f>
        <v>SI CUMPLE</v>
      </c>
      <c r="D235" s="1" t="str">
        <f t="shared" si="89"/>
        <v>SI CUMPLE</v>
      </c>
      <c r="E235" s="1" t="str">
        <f t="shared" si="89"/>
        <v>SI CUMPLE</v>
      </c>
      <c r="F235" s="1" t="str">
        <f t="shared" si="89"/>
        <v>SI CUMPLE</v>
      </c>
      <c r="G235" s="1" t="str">
        <f t="shared" si="89"/>
        <v>SI CUMPLE</v>
      </c>
      <c r="H235" s="1" t="str">
        <f t="shared" si="89"/>
        <v>SI CUMPLE</v>
      </c>
      <c r="I235" s="1" t="str">
        <f t="shared" si="89"/>
        <v>SI CUMPLE</v>
      </c>
      <c r="J235" s="1" t="str">
        <f t="shared" si="89"/>
        <v>SI CUMPLE</v>
      </c>
      <c r="K235" s="1" t="str">
        <f t="shared" si="89"/>
        <v>SI CUMPLE</v>
      </c>
      <c r="L235" s="1" t="str">
        <f t="shared" si="89"/>
        <v>SI CUMPLE</v>
      </c>
      <c r="M235" s="1" t="str">
        <f t="shared" si="89"/>
        <v>SI CUMPLE</v>
      </c>
      <c r="N235" s="1" t="str">
        <f t="shared" si="89"/>
        <v>SI CUMPLE</v>
      </c>
      <c r="O235" s="1" t="str">
        <f t="shared" si="89"/>
        <v>SI CUMPLE</v>
      </c>
      <c r="P235" s="1" t="str">
        <f t="shared" si="89"/>
        <v>SI CUMPLE</v>
      </c>
      <c r="Q235" s="1"/>
      <c r="R235" s="1"/>
      <c r="S235" s="1"/>
    </row>
    <row r="236" spans="1:19" ht="15.75" customHeight="1" x14ac:dyDescent="0.25">
      <c r="A236" s="76" t="str">
        <f>'Target Medios'!A237</f>
        <v>Arboletes</v>
      </c>
      <c r="B236" s="16"/>
      <c r="C236" s="1" t="str">
        <f t="shared" ref="C236:P236" si="90">IF(C93&gt;C$149,"NO CUMPLE","SI CUMPLE")</f>
        <v>SI CUMPLE</v>
      </c>
      <c r="D236" s="1" t="str">
        <f t="shared" si="90"/>
        <v>SI CUMPLE</v>
      </c>
      <c r="E236" s="1" t="str">
        <f t="shared" si="90"/>
        <v>SI CUMPLE</v>
      </c>
      <c r="F236" s="1" t="str">
        <f t="shared" si="90"/>
        <v>SI CUMPLE</v>
      </c>
      <c r="G236" s="1" t="str">
        <f t="shared" si="90"/>
        <v>SI CUMPLE</v>
      </c>
      <c r="H236" s="1" t="str">
        <f t="shared" si="90"/>
        <v>SI CUMPLE</v>
      </c>
      <c r="I236" s="1" t="str">
        <f t="shared" si="90"/>
        <v>SI CUMPLE</v>
      </c>
      <c r="J236" s="1" t="str">
        <f t="shared" si="90"/>
        <v>SI CUMPLE</v>
      </c>
      <c r="K236" s="1" t="str">
        <f t="shared" si="90"/>
        <v>SI CUMPLE</v>
      </c>
      <c r="L236" s="1" t="str">
        <f t="shared" si="90"/>
        <v>SI CUMPLE</v>
      </c>
      <c r="M236" s="1" t="str">
        <f t="shared" si="90"/>
        <v>SI CUMPLE</v>
      </c>
      <c r="N236" s="1" t="str">
        <f t="shared" si="90"/>
        <v>SI CUMPLE</v>
      </c>
      <c r="O236" s="1" t="str">
        <f t="shared" si="90"/>
        <v>SI CUMPLE</v>
      </c>
      <c r="P236" s="1" t="str">
        <f t="shared" si="90"/>
        <v>SI CUMPLE</v>
      </c>
      <c r="Q236" s="1"/>
      <c r="R236" s="1"/>
      <c r="S236" s="1"/>
    </row>
    <row r="237" spans="1:19" ht="15.75" customHeight="1" x14ac:dyDescent="0.25">
      <c r="A237" s="76" t="str">
        <f>'Target Medios'!A238</f>
        <v>Carepa</v>
      </c>
      <c r="B237" s="16"/>
      <c r="C237" s="1" t="str">
        <f t="shared" ref="C237:P237" si="91">IF(C94&gt;C$149,"NO CUMPLE","SI CUMPLE")</f>
        <v>SI CUMPLE</v>
      </c>
      <c r="D237" s="1" t="str">
        <f t="shared" si="91"/>
        <v>SI CUMPLE</v>
      </c>
      <c r="E237" s="1" t="str">
        <f t="shared" si="91"/>
        <v>SI CUMPLE</v>
      </c>
      <c r="F237" s="1" t="str">
        <f t="shared" si="91"/>
        <v>SI CUMPLE</v>
      </c>
      <c r="G237" s="1" t="str">
        <f t="shared" si="91"/>
        <v>SI CUMPLE</v>
      </c>
      <c r="H237" s="1" t="str">
        <f t="shared" si="91"/>
        <v>SI CUMPLE</v>
      </c>
      <c r="I237" s="1" t="str">
        <f t="shared" si="91"/>
        <v>SI CUMPLE</v>
      </c>
      <c r="J237" s="1" t="str">
        <f t="shared" si="91"/>
        <v>SI CUMPLE</v>
      </c>
      <c r="K237" s="1" t="str">
        <f t="shared" si="91"/>
        <v>SI CUMPLE</v>
      </c>
      <c r="L237" s="1" t="str">
        <f t="shared" si="91"/>
        <v>SI CUMPLE</v>
      </c>
      <c r="M237" s="1" t="str">
        <f t="shared" si="91"/>
        <v>SI CUMPLE</v>
      </c>
      <c r="N237" s="1" t="str">
        <f t="shared" si="91"/>
        <v>SI CUMPLE</v>
      </c>
      <c r="O237" s="1" t="str">
        <f t="shared" si="91"/>
        <v>SI CUMPLE</v>
      </c>
      <c r="P237" s="1" t="str">
        <f t="shared" si="91"/>
        <v>SI CUMPLE</v>
      </c>
      <c r="Q237" s="1"/>
      <c r="R237" s="1"/>
      <c r="S237" s="1"/>
    </row>
    <row r="238" spans="1:19" ht="15.75" customHeight="1" x14ac:dyDescent="0.25">
      <c r="A238" s="76" t="str">
        <f>'Target Medios'!A239</f>
        <v>Chigorodó</v>
      </c>
      <c r="B238" s="16"/>
      <c r="C238" s="1" t="str">
        <f t="shared" ref="C238:P238" si="92">IF(C95&gt;C$149,"NO CUMPLE","SI CUMPLE")</f>
        <v>SI CUMPLE</v>
      </c>
      <c r="D238" s="1" t="str">
        <f t="shared" si="92"/>
        <v>SI CUMPLE</v>
      </c>
      <c r="E238" s="1" t="str">
        <f t="shared" si="92"/>
        <v>SI CUMPLE</v>
      </c>
      <c r="F238" s="1" t="str">
        <f t="shared" si="92"/>
        <v>SI CUMPLE</v>
      </c>
      <c r="G238" s="1" t="str">
        <f t="shared" si="92"/>
        <v>SI CUMPLE</v>
      </c>
      <c r="H238" s="1" t="str">
        <f t="shared" si="92"/>
        <v>SI CUMPLE</v>
      </c>
      <c r="I238" s="1" t="str">
        <f t="shared" si="92"/>
        <v>SI CUMPLE</v>
      </c>
      <c r="J238" s="1" t="str">
        <f t="shared" si="92"/>
        <v>SI CUMPLE</v>
      </c>
      <c r="K238" s="1" t="str">
        <f t="shared" si="92"/>
        <v>SI CUMPLE</v>
      </c>
      <c r="L238" s="1" t="str">
        <f t="shared" si="92"/>
        <v>SI CUMPLE</v>
      </c>
      <c r="M238" s="1" t="str">
        <f t="shared" si="92"/>
        <v>SI CUMPLE</v>
      </c>
      <c r="N238" s="1" t="str">
        <f t="shared" si="92"/>
        <v>SI CUMPLE</v>
      </c>
      <c r="O238" s="1" t="str">
        <f t="shared" si="92"/>
        <v>SI CUMPLE</v>
      </c>
      <c r="P238" s="1" t="str">
        <f t="shared" si="92"/>
        <v>SI CUMPLE</v>
      </c>
      <c r="Q238" s="1"/>
      <c r="R238" s="1"/>
      <c r="S238" s="1"/>
    </row>
    <row r="239" spans="1:19" ht="15.75" customHeight="1" x14ac:dyDescent="0.25">
      <c r="A239" s="76" t="str">
        <f>'Target Medios'!A240</f>
        <v>Murindó</v>
      </c>
      <c r="B239" s="16"/>
      <c r="C239" s="1" t="str">
        <f t="shared" ref="C239:P239" si="93">IF(C96&gt;C$149,"NO CUMPLE","SI CUMPLE")</f>
        <v>SI CUMPLE</v>
      </c>
      <c r="D239" s="1" t="str">
        <f t="shared" si="93"/>
        <v>SI CUMPLE</v>
      </c>
      <c r="E239" s="1" t="str">
        <f t="shared" si="93"/>
        <v>SI CUMPLE</v>
      </c>
      <c r="F239" s="1" t="str">
        <f t="shared" si="93"/>
        <v>SI CUMPLE</v>
      </c>
      <c r="G239" s="1" t="str">
        <f t="shared" si="93"/>
        <v>SI CUMPLE</v>
      </c>
      <c r="H239" s="1" t="str">
        <f t="shared" si="93"/>
        <v>SI CUMPLE</v>
      </c>
      <c r="I239" s="1" t="str">
        <f t="shared" si="93"/>
        <v>SI CUMPLE</v>
      </c>
      <c r="J239" s="1" t="str">
        <f t="shared" si="93"/>
        <v>SI CUMPLE</v>
      </c>
      <c r="K239" s="1" t="str">
        <f t="shared" si="93"/>
        <v>SI CUMPLE</v>
      </c>
      <c r="L239" s="1" t="str">
        <f t="shared" si="93"/>
        <v>SI CUMPLE</v>
      </c>
      <c r="M239" s="1" t="str">
        <f t="shared" si="93"/>
        <v>SI CUMPLE</v>
      </c>
      <c r="N239" s="1" t="str">
        <f t="shared" si="93"/>
        <v>SI CUMPLE</v>
      </c>
      <c r="O239" s="1" t="str">
        <f t="shared" si="93"/>
        <v>SI CUMPLE</v>
      </c>
      <c r="P239" s="1" t="str">
        <f t="shared" si="93"/>
        <v>SI CUMPLE</v>
      </c>
      <c r="Q239" s="1"/>
      <c r="R239" s="1"/>
      <c r="S239" s="1"/>
    </row>
    <row r="240" spans="1:19" ht="15.75" customHeight="1" x14ac:dyDescent="0.25">
      <c r="A240" s="76" t="str">
        <f>'Target Medios'!A241</f>
        <v>Mutatá</v>
      </c>
      <c r="B240" s="16"/>
      <c r="C240" s="1" t="str">
        <f t="shared" ref="C240:P240" si="94">IF(C97&gt;C$149,"NO CUMPLE","SI CUMPLE")</f>
        <v>SI CUMPLE</v>
      </c>
      <c r="D240" s="1" t="str">
        <f t="shared" si="94"/>
        <v>SI CUMPLE</v>
      </c>
      <c r="E240" s="1" t="str">
        <f t="shared" si="94"/>
        <v>SI CUMPLE</v>
      </c>
      <c r="F240" s="1" t="str">
        <f t="shared" si="94"/>
        <v>SI CUMPLE</v>
      </c>
      <c r="G240" s="1" t="str">
        <f t="shared" si="94"/>
        <v>SI CUMPLE</v>
      </c>
      <c r="H240" s="1" t="str">
        <f t="shared" si="94"/>
        <v>SI CUMPLE</v>
      </c>
      <c r="I240" s="1" t="str">
        <f t="shared" si="94"/>
        <v>SI CUMPLE</v>
      </c>
      <c r="J240" s="1" t="str">
        <f t="shared" si="94"/>
        <v>SI CUMPLE</v>
      </c>
      <c r="K240" s="1" t="str">
        <f t="shared" si="94"/>
        <v>SI CUMPLE</v>
      </c>
      <c r="L240" s="1" t="str">
        <f t="shared" si="94"/>
        <v>SI CUMPLE</v>
      </c>
      <c r="M240" s="1" t="str">
        <f t="shared" si="94"/>
        <v>SI CUMPLE</v>
      </c>
      <c r="N240" s="1" t="str">
        <f t="shared" si="94"/>
        <v>SI CUMPLE</v>
      </c>
      <c r="O240" s="1" t="str">
        <f t="shared" si="94"/>
        <v>SI CUMPLE</v>
      </c>
      <c r="P240" s="1" t="str">
        <f t="shared" si="94"/>
        <v>SI CUMPLE</v>
      </c>
      <c r="Q240" s="1"/>
      <c r="R240" s="1"/>
      <c r="S240" s="1"/>
    </row>
    <row r="241" spans="1:19" ht="15.75" customHeight="1" x14ac:dyDescent="0.25">
      <c r="A241" s="76" t="str">
        <f>'Target Medios'!A242</f>
        <v>Necoclí</v>
      </c>
      <c r="B241" s="16"/>
      <c r="C241" s="1" t="str">
        <f t="shared" ref="C241:P241" si="95">IF(C98&gt;C$149,"NO CUMPLE","SI CUMPLE")</f>
        <v>SI CUMPLE</v>
      </c>
      <c r="D241" s="1" t="str">
        <f t="shared" si="95"/>
        <v>SI CUMPLE</v>
      </c>
      <c r="E241" s="1" t="str">
        <f t="shared" si="95"/>
        <v>SI CUMPLE</v>
      </c>
      <c r="F241" s="1" t="str">
        <f t="shared" si="95"/>
        <v>SI CUMPLE</v>
      </c>
      <c r="G241" s="1" t="str">
        <f t="shared" si="95"/>
        <v>SI CUMPLE</v>
      </c>
      <c r="H241" s="1" t="str">
        <f t="shared" si="95"/>
        <v>SI CUMPLE</v>
      </c>
      <c r="I241" s="1" t="str">
        <f t="shared" si="95"/>
        <v>SI CUMPLE</v>
      </c>
      <c r="J241" s="1" t="str">
        <f t="shared" si="95"/>
        <v>SI CUMPLE</v>
      </c>
      <c r="K241" s="1" t="str">
        <f t="shared" si="95"/>
        <v>SI CUMPLE</v>
      </c>
      <c r="L241" s="1" t="str">
        <f t="shared" si="95"/>
        <v>SI CUMPLE</v>
      </c>
      <c r="M241" s="1" t="str">
        <f t="shared" si="95"/>
        <v>SI CUMPLE</v>
      </c>
      <c r="N241" s="1" t="str">
        <f t="shared" si="95"/>
        <v>SI CUMPLE</v>
      </c>
      <c r="O241" s="1" t="str">
        <f t="shared" si="95"/>
        <v>SI CUMPLE</v>
      </c>
      <c r="P241" s="1" t="str">
        <f t="shared" si="95"/>
        <v>SI CUMPLE</v>
      </c>
      <c r="Q241" s="1"/>
      <c r="R241" s="1"/>
      <c r="S241" s="1"/>
    </row>
    <row r="242" spans="1:19" ht="15.75" customHeight="1" x14ac:dyDescent="0.25">
      <c r="A242" s="76" t="str">
        <f>'Target Medios'!A243</f>
        <v>San Juan de Urabá</v>
      </c>
      <c r="B242" s="16"/>
      <c r="C242" s="1" t="str">
        <f t="shared" ref="C242:P242" si="96">IF(C99&gt;C$149,"NO CUMPLE","SI CUMPLE")</f>
        <v>SI CUMPLE</v>
      </c>
      <c r="D242" s="1" t="str">
        <f t="shared" si="96"/>
        <v>SI CUMPLE</v>
      </c>
      <c r="E242" s="1" t="str">
        <f t="shared" si="96"/>
        <v>SI CUMPLE</v>
      </c>
      <c r="F242" s="1" t="str">
        <f t="shared" si="96"/>
        <v>SI CUMPLE</v>
      </c>
      <c r="G242" s="1" t="str">
        <f t="shared" si="96"/>
        <v>SI CUMPLE</v>
      </c>
      <c r="H242" s="1" t="str">
        <f t="shared" si="96"/>
        <v>SI CUMPLE</v>
      </c>
      <c r="I242" s="1" t="str">
        <f t="shared" si="96"/>
        <v>SI CUMPLE</v>
      </c>
      <c r="J242" s="1" t="str">
        <f t="shared" si="96"/>
        <v>SI CUMPLE</v>
      </c>
      <c r="K242" s="1" t="str">
        <f t="shared" si="96"/>
        <v>SI CUMPLE</v>
      </c>
      <c r="L242" s="1" t="str">
        <f t="shared" si="96"/>
        <v>SI CUMPLE</v>
      </c>
      <c r="M242" s="1" t="str">
        <f t="shared" si="96"/>
        <v>SI CUMPLE</v>
      </c>
      <c r="N242" s="1" t="str">
        <f t="shared" si="96"/>
        <v>SI CUMPLE</v>
      </c>
      <c r="O242" s="1" t="str">
        <f t="shared" si="96"/>
        <v>SI CUMPLE</v>
      </c>
      <c r="P242" s="1" t="str">
        <f t="shared" si="96"/>
        <v>SI CUMPLE</v>
      </c>
      <c r="Q242" s="1"/>
      <c r="R242" s="1"/>
      <c r="S242" s="1"/>
    </row>
    <row r="243" spans="1:19" ht="15.75" customHeight="1" x14ac:dyDescent="0.25">
      <c r="A243" s="76" t="str">
        <f>'Target Medios'!A244</f>
        <v>San Pedro de Urabá</v>
      </c>
      <c r="B243" s="16"/>
      <c r="C243" s="1" t="str">
        <f t="shared" ref="C243:P243" si="97">IF(C100&gt;C$149,"NO CUMPLE","SI CUMPLE")</f>
        <v>SI CUMPLE</v>
      </c>
      <c r="D243" s="1" t="str">
        <f t="shared" si="97"/>
        <v>SI CUMPLE</v>
      </c>
      <c r="E243" s="1" t="str">
        <f t="shared" si="97"/>
        <v>SI CUMPLE</v>
      </c>
      <c r="F243" s="1" t="str">
        <f t="shared" si="97"/>
        <v>SI CUMPLE</v>
      </c>
      <c r="G243" s="1" t="str">
        <f t="shared" si="97"/>
        <v>SI CUMPLE</v>
      </c>
      <c r="H243" s="1" t="str">
        <f t="shared" si="97"/>
        <v>SI CUMPLE</v>
      </c>
      <c r="I243" s="1" t="str">
        <f t="shared" si="97"/>
        <v>SI CUMPLE</v>
      </c>
      <c r="J243" s="1" t="str">
        <f t="shared" si="97"/>
        <v>SI CUMPLE</v>
      </c>
      <c r="K243" s="1" t="str">
        <f t="shared" si="97"/>
        <v>SI CUMPLE</v>
      </c>
      <c r="L243" s="1" t="str">
        <f t="shared" si="97"/>
        <v>SI CUMPLE</v>
      </c>
      <c r="M243" s="1" t="str">
        <f t="shared" si="97"/>
        <v>SI CUMPLE</v>
      </c>
      <c r="N243" s="1" t="str">
        <f t="shared" si="97"/>
        <v>SI CUMPLE</v>
      </c>
      <c r="O243" s="1" t="str">
        <f t="shared" si="97"/>
        <v>SI CUMPLE</v>
      </c>
      <c r="P243" s="1" t="str">
        <f t="shared" si="97"/>
        <v>SI CUMPLE</v>
      </c>
      <c r="Q243" s="1"/>
      <c r="R243" s="1"/>
      <c r="S243" s="1"/>
    </row>
    <row r="244" spans="1:19" ht="15.75" customHeight="1" x14ac:dyDescent="0.25">
      <c r="A244" s="76" t="str">
        <f>'Target Medios'!A245</f>
        <v>Turbo</v>
      </c>
      <c r="B244" s="16"/>
      <c r="C244" s="1" t="str">
        <f t="shared" ref="C244:P244" si="98">IF(C101&gt;C$149,"NO CUMPLE","SI CUMPLE")</f>
        <v>SI CUMPLE</v>
      </c>
      <c r="D244" s="1" t="str">
        <f t="shared" si="98"/>
        <v>SI CUMPLE</v>
      </c>
      <c r="E244" s="1" t="str">
        <f t="shared" si="98"/>
        <v>SI CUMPLE</v>
      </c>
      <c r="F244" s="1" t="str">
        <f t="shared" si="98"/>
        <v>SI CUMPLE</v>
      </c>
      <c r="G244" s="1" t="str">
        <f t="shared" si="98"/>
        <v>SI CUMPLE</v>
      </c>
      <c r="H244" s="1" t="str">
        <f t="shared" si="98"/>
        <v>SI CUMPLE</v>
      </c>
      <c r="I244" s="1" t="str">
        <f t="shared" si="98"/>
        <v>SI CUMPLE</v>
      </c>
      <c r="J244" s="1" t="str">
        <f t="shared" si="98"/>
        <v>SI CUMPLE</v>
      </c>
      <c r="K244" s="1" t="str">
        <f t="shared" si="98"/>
        <v>SI CUMPLE</v>
      </c>
      <c r="L244" s="1" t="str">
        <f t="shared" si="98"/>
        <v>SI CUMPLE</v>
      </c>
      <c r="M244" s="1" t="str">
        <f t="shared" si="98"/>
        <v>SI CUMPLE</v>
      </c>
      <c r="N244" s="1" t="str">
        <f t="shared" si="98"/>
        <v>SI CUMPLE</v>
      </c>
      <c r="O244" s="1" t="str">
        <f t="shared" si="98"/>
        <v>SI CUMPLE</v>
      </c>
      <c r="P244" s="1" t="str">
        <f t="shared" si="98"/>
        <v>SI CUMPLE</v>
      </c>
      <c r="Q244" s="1"/>
      <c r="R244" s="1"/>
      <c r="S244" s="1"/>
    </row>
    <row r="245" spans="1:19" ht="15.75" customHeight="1" x14ac:dyDescent="0.25">
      <c r="A245" s="76" t="str">
        <f>'Target Medios'!A246</f>
        <v>Vigía del Fuerte</v>
      </c>
      <c r="B245" s="16"/>
      <c r="C245" s="1" t="str">
        <f t="shared" ref="C245:P245" si="99">IF(C102&gt;C$149,"NO CUMPLE","SI CUMPLE")</f>
        <v>SI CUMPLE</v>
      </c>
      <c r="D245" s="1" t="str">
        <f t="shared" si="99"/>
        <v>SI CUMPLE</v>
      </c>
      <c r="E245" s="1" t="str">
        <f t="shared" si="99"/>
        <v>SI CUMPLE</v>
      </c>
      <c r="F245" s="1" t="str">
        <f t="shared" si="99"/>
        <v>SI CUMPLE</v>
      </c>
      <c r="G245" s="1" t="str">
        <f t="shared" si="99"/>
        <v>SI CUMPLE</v>
      </c>
      <c r="H245" s="1" t="str">
        <f t="shared" si="99"/>
        <v>SI CUMPLE</v>
      </c>
      <c r="I245" s="1" t="str">
        <f t="shared" si="99"/>
        <v>SI CUMPLE</v>
      </c>
      <c r="J245" s="1" t="str">
        <f t="shared" si="99"/>
        <v>SI CUMPLE</v>
      </c>
      <c r="K245" s="1" t="str">
        <f t="shared" si="99"/>
        <v>SI CUMPLE</v>
      </c>
      <c r="L245" s="1" t="str">
        <f t="shared" si="99"/>
        <v>SI CUMPLE</v>
      </c>
      <c r="M245" s="1" t="str">
        <f t="shared" si="99"/>
        <v>SI CUMPLE</v>
      </c>
      <c r="N245" s="1" t="str">
        <f t="shared" si="99"/>
        <v>SI CUMPLE</v>
      </c>
      <c r="O245" s="1" t="str">
        <f t="shared" si="99"/>
        <v>SI CUMPLE</v>
      </c>
      <c r="P245" s="1" t="str">
        <f t="shared" si="99"/>
        <v>SI CUMPLE</v>
      </c>
      <c r="Q245" s="1"/>
      <c r="R245" s="1"/>
      <c r="S245" s="1"/>
    </row>
    <row r="246" spans="1:19" ht="15.75" customHeight="1" x14ac:dyDescent="0.25">
      <c r="A246" s="76" t="str">
        <f>'Target Medios'!A247</f>
        <v>Cáceres</v>
      </c>
      <c r="B246" s="16"/>
      <c r="C246" s="1" t="str">
        <f t="shared" ref="C246:P246" si="100">IF(C103&gt;C$149,"NO CUMPLE","SI CUMPLE")</f>
        <v>SI CUMPLE</v>
      </c>
      <c r="D246" s="1" t="str">
        <f t="shared" si="100"/>
        <v>SI CUMPLE</v>
      </c>
      <c r="E246" s="1" t="str">
        <f t="shared" si="100"/>
        <v>SI CUMPLE</v>
      </c>
      <c r="F246" s="1" t="str">
        <f t="shared" si="100"/>
        <v>SI CUMPLE</v>
      </c>
      <c r="G246" s="1" t="str">
        <f t="shared" si="100"/>
        <v>SI CUMPLE</v>
      </c>
      <c r="H246" s="1" t="str">
        <f t="shared" si="100"/>
        <v>SI CUMPLE</v>
      </c>
      <c r="I246" s="1" t="str">
        <f t="shared" si="100"/>
        <v>SI CUMPLE</v>
      </c>
      <c r="J246" s="1" t="str">
        <f t="shared" si="100"/>
        <v>SI CUMPLE</v>
      </c>
      <c r="K246" s="1" t="str">
        <f t="shared" si="100"/>
        <v>SI CUMPLE</v>
      </c>
      <c r="L246" s="1" t="str">
        <f t="shared" si="100"/>
        <v>SI CUMPLE</v>
      </c>
      <c r="M246" s="1" t="str">
        <f t="shared" si="100"/>
        <v>SI CUMPLE</v>
      </c>
      <c r="N246" s="1" t="str">
        <f t="shared" si="100"/>
        <v>SI CUMPLE</v>
      </c>
      <c r="O246" s="1" t="str">
        <f t="shared" si="100"/>
        <v>SI CUMPLE</v>
      </c>
      <c r="P246" s="1" t="str">
        <f t="shared" si="100"/>
        <v>SI CUMPLE</v>
      </c>
      <c r="Q246" s="1"/>
      <c r="R246" s="1"/>
      <c r="S246" s="1"/>
    </row>
    <row r="247" spans="1:19" ht="15.75" customHeight="1" x14ac:dyDescent="0.25">
      <c r="A247" s="76" t="str">
        <f>'Target Medios'!A248</f>
        <v>Caucasia</v>
      </c>
      <c r="B247" s="16"/>
      <c r="C247" s="1" t="str">
        <f t="shared" ref="C247:P247" si="101">IF(C104&gt;C$149,"NO CUMPLE","SI CUMPLE")</f>
        <v>SI CUMPLE</v>
      </c>
      <c r="D247" s="1" t="str">
        <f t="shared" si="101"/>
        <v>SI CUMPLE</v>
      </c>
      <c r="E247" s="1" t="str">
        <f t="shared" si="101"/>
        <v>SI CUMPLE</v>
      </c>
      <c r="F247" s="1" t="str">
        <f t="shared" si="101"/>
        <v>SI CUMPLE</v>
      </c>
      <c r="G247" s="1" t="str">
        <f t="shared" si="101"/>
        <v>SI CUMPLE</v>
      </c>
      <c r="H247" s="1" t="str">
        <f t="shared" si="101"/>
        <v>SI CUMPLE</v>
      </c>
      <c r="I247" s="1" t="str">
        <f t="shared" si="101"/>
        <v>SI CUMPLE</v>
      </c>
      <c r="J247" s="1" t="str">
        <f t="shared" si="101"/>
        <v>SI CUMPLE</v>
      </c>
      <c r="K247" s="1" t="str">
        <f t="shared" si="101"/>
        <v>SI CUMPLE</v>
      </c>
      <c r="L247" s="1" t="str">
        <f t="shared" si="101"/>
        <v>SI CUMPLE</v>
      </c>
      <c r="M247" s="1" t="str">
        <f t="shared" si="101"/>
        <v>SI CUMPLE</v>
      </c>
      <c r="N247" s="1" t="str">
        <f t="shared" si="101"/>
        <v>SI CUMPLE</v>
      </c>
      <c r="O247" s="1" t="str">
        <f t="shared" si="101"/>
        <v>SI CUMPLE</v>
      </c>
      <c r="P247" s="1" t="str">
        <f t="shared" si="101"/>
        <v>SI CUMPLE</v>
      </c>
      <c r="Q247" s="1"/>
      <c r="R247" s="1"/>
      <c r="S247" s="1"/>
    </row>
    <row r="248" spans="1:19" ht="15.75" customHeight="1" x14ac:dyDescent="0.25">
      <c r="A248" s="76" t="str">
        <f>'Target Medios'!A249</f>
        <v>El Bagre</v>
      </c>
      <c r="B248" s="16"/>
      <c r="C248" s="1" t="str">
        <f t="shared" ref="C248:P248" si="102">IF(C105&gt;C$149,"NO CUMPLE","SI CUMPLE")</f>
        <v>SI CUMPLE</v>
      </c>
      <c r="D248" s="1" t="str">
        <f t="shared" si="102"/>
        <v>SI CUMPLE</v>
      </c>
      <c r="E248" s="1" t="str">
        <f t="shared" si="102"/>
        <v>SI CUMPLE</v>
      </c>
      <c r="F248" s="1" t="str">
        <f t="shared" si="102"/>
        <v>SI CUMPLE</v>
      </c>
      <c r="G248" s="1" t="str">
        <f t="shared" si="102"/>
        <v>SI CUMPLE</v>
      </c>
      <c r="H248" s="1" t="str">
        <f t="shared" si="102"/>
        <v>SI CUMPLE</v>
      </c>
      <c r="I248" s="1" t="str">
        <f t="shared" si="102"/>
        <v>SI CUMPLE</v>
      </c>
      <c r="J248" s="1" t="str">
        <f t="shared" si="102"/>
        <v>SI CUMPLE</v>
      </c>
      <c r="K248" s="1" t="str">
        <f t="shared" si="102"/>
        <v>SI CUMPLE</v>
      </c>
      <c r="L248" s="1" t="str">
        <f t="shared" si="102"/>
        <v>SI CUMPLE</v>
      </c>
      <c r="M248" s="1" t="str">
        <f t="shared" si="102"/>
        <v>SI CUMPLE</v>
      </c>
      <c r="N248" s="1" t="str">
        <f t="shared" si="102"/>
        <v>SI CUMPLE</v>
      </c>
      <c r="O248" s="1" t="str">
        <f t="shared" si="102"/>
        <v>SI CUMPLE</v>
      </c>
      <c r="P248" s="1" t="str">
        <f t="shared" si="102"/>
        <v>SI CUMPLE</v>
      </c>
      <c r="Q248" s="1"/>
      <c r="R248" s="1"/>
      <c r="S248" s="1"/>
    </row>
    <row r="249" spans="1:19" ht="15.75" customHeight="1" x14ac:dyDescent="0.25">
      <c r="A249" s="76" t="str">
        <f>'Target Medios'!A250</f>
        <v>Nechí</v>
      </c>
      <c r="B249" s="16"/>
      <c r="C249" s="1" t="str">
        <f t="shared" ref="C249:P249" si="103">IF(C106&gt;C$149,"NO CUMPLE","SI CUMPLE")</f>
        <v>SI CUMPLE</v>
      </c>
      <c r="D249" s="1" t="str">
        <f t="shared" si="103"/>
        <v>SI CUMPLE</v>
      </c>
      <c r="E249" s="1" t="str">
        <f t="shared" si="103"/>
        <v>SI CUMPLE</v>
      </c>
      <c r="F249" s="1" t="str">
        <f t="shared" si="103"/>
        <v>SI CUMPLE</v>
      </c>
      <c r="G249" s="1" t="str">
        <f t="shared" si="103"/>
        <v>SI CUMPLE</v>
      </c>
      <c r="H249" s="1" t="str">
        <f t="shared" si="103"/>
        <v>SI CUMPLE</v>
      </c>
      <c r="I249" s="1" t="str">
        <f t="shared" si="103"/>
        <v>SI CUMPLE</v>
      </c>
      <c r="J249" s="1" t="str">
        <f t="shared" si="103"/>
        <v>SI CUMPLE</v>
      </c>
      <c r="K249" s="1" t="str">
        <f t="shared" si="103"/>
        <v>SI CUMPLE</v>
      </c>
      <c r="L249" s="1" t="str">
        <f t="shared" si="103"/>
        <v>SI CUMPLE</v>
      </c>
      <c r="M249" s="1" t="str">
        <f t="shared" si="103"/>
        <v>SI CUMPLE</v>
      </c>
      <c r="N249" s="1" t="str">
        <f t="shared" si="103"/>
        <v>SI CUMPLE</v>
      </c>
      <c r="O249" s="1" t="str">
        <f t="shared" si="103"/>
        <v>SI CUMPLE</v>
      </c>
      <c r="P249" s="1" t="str">
        <f t="shared" si="103"/>
        <v>SI CUMPLE</v>
      </c>
      <c r="Q249" s="1"/>
      <c r="R249" s="1"/>
      <c r="S249" s="1"/>
    </row>
    <row r="250" spans="1:19" ht="15.75" customHeight="1" x14ac:dyDescent="0.25">
      <c r="A250" s="76" t="str">
        <f>'Target Medios'!A251</f>
        <v>Tarazá</v>
      </c>
      <c r="B250" s="16"/>
      <c r="C250" s="1" t="str">
        <f t="shared" ref="C250:P250" si="104">IF(C107&gt;C$149,"NO CUMPLE","SI CUMPLE")</f>
        <v>SI CUMPLE</v>
      </c>
      <c r="D250" s="1" t="str">
        <f t="shared" si="104"/>
        <v>SI CUMPLE</v>
      </c>
      <c r="E250" s="1" t="str">
        <f t="shared" si="104"/>
        <v>SI CUMPLE</v>
      </c>
      <c r="F250" s="1" t="str">
        <f t="shared" si="104"/>
        <v>SI CUMPLE</v>
      </c>
      <c r="G250" s="1" t="str">
        <f t="shared" si="104"/>
        <v>SI CUMPLE</v>
      </c>
      <c r="H250" s="1" t="str">
        <f t="shared" si="104"/>
        <v>SI CUMPLE</v>
      </c>
      <c r="I250" s="1" t="str">
        <f t="shared" si="104"/>
        <v>SI CUMPLE</v>
      </c>
      <c r="J250" s="1" t="str">
        <f t="shared" si="104"/>
        <v>SI CUMPLE</v>
      </c>
      <c r="K250" s="1" t="str">
        <f t="shared" si="104"/>
        <v>SI CUMPLE</v>
      </c>
      <c r="L250" s="1" t="str">
        <f t="shared" si="104"/>
        <v>SI CUMPLE</v>
      </c>
      <c r="M250" s="1" t="str">
        <f t="shared" si="104"/>
        <v>SI CUMPLE</v>
      </c>
      <c r="N250" s="1" t="str">
        <f t="shared" si="104"/>
        <v>SI CUMPLE</v>
      </c>
      <c r="O250" s="1" t="str">
        <f t="shared" si="104"/>
        <v>SI CUMPLE</v>
      </c>
      <c r="P250" s="1" t="str">
        <f t="shared" si="104"/>
        <v>SI CUMPLE</v>
      </c>
      <c r="Q250" s="1"/>
      <c r="R250" s="1"/>
      <c r="S250" s="1"/>
    </row>
    <row r="251" spans="1:19" ht="15.75" customHeight="1" x14ac:dyDescent="0.25">
      <c r="A251" s="76" t="str">
        <f>'Target Medios'!A252</f>
        <v>Zaragoza</v>
      </c>
      <c r="B251" s="16"/>
      <c r="C251" s="1" t="str">
        <f t="shared" ref="C251:P251" si="105">IF(C108&gt;C$149,"NO CUMPLE","SI CUMPLE")</f>
        <v>SI CUMPLE</v>
      </c>
      <c r="D251" s="1" t="str">
        <f t="shared" si="105"/>
        <v>SI CUMPLE</v>
      </c>
      <c r="E251" s="1" t="str">
        <f t="shared" si="105"/>
        <v>SI CUMPLE</v>
      </c>
      <c r="F251" s="1" t="str">
        <f t="shared" si="105"/>
        <v>SI CUMPLE</v>
      </c>
      <c r="G251" s="1" t="str">
        <f t="shared" si="105"/>
        <v>SI CUMPLE</v>
      </c>
      <c r="H251" s="1" t="str">
        <f t="shared" si="105"/>
        <v>SI CUMPLE</v>
      </c>
      <c r="I251" s="1" t="str">
        <f t="shared" si="105"/>
        <v>SI CUMPLE</v>
      </c>
      <c r="J251" s="1" t="str">
        <f t="shared" si="105"/>
        <v>SI CUMPLE</v>
      </c>
      <c r="K251" s="1" t="str">
        <f t="shared" si="105"/>
        <v>SI CUMPLE</v>
      </c>
      <c r="L251" s="1" t="str">
        <f t="shared" si="105"/>
        <v>SI CUMPLE</v>
      </c>
      <c r="M251" s="1" t="str">
        <f t="shared" si="105"/>
        <v>SI CUMPLE</v>
      </c>
      <c r="N251" s="1" t="str">
        <f t="shared" si="105"/>
        <v>SI CUMPLE</v>
      </c>
      <c r="O251" s="1" t="str">
        <f t="shared" si="105"/>
        <v>SI CUMPLE</v>
      </c>
      <c r="P251" s="1" t="str">
        <f t="shared" si="105"/>
        <v>SI CUMPLE</v>
      </c>
      <c r="Q251" s="1"/>
      <c r="R251" s="1"/>
      <c r="S251" s="1"/>
    </row>
    <row r="252" spans="1:19" ht="15.75" customHeight="1" x14ac:dyDescent="0.25">
      <c r="A252" s="76" t="str">
        <f>'Target Medios'!A253</f>
        <v>Amagá</v>
      </c>
      <c r="B252" s="16"/>
      <c r="C252" s="1" t="str">
        <f t="shared" ref="C252:P252" si="106">IF(C109&gt;C$149,"NO CUMPLE","SI CUMPLE")</f>
        <v>SI CUMPLE</v>
      </c>
      <c r="D252" s="1" t="str">
        <f t="shared" si="106"/>
        <v>SI CUMPLE</v>
      </c>
      <c r="E252" s="1" t="str">
        <f t="shared" si="106"/>
        <v>SI CUMPLE</v>
      </c>
      <c r="F252" s="1" t="str">
        <f t="shared" si="106"/>
        <v>SI CUMPLE</v>
      </c>
      <c r="G252" s="1" t="str">
        <f t="shared" si="106"/>
        <v>SI CUMPLE</v>
      </c>
      <c r="H252" s="1" t="str">
        <f t="shared" si="106"/>
        <v>SI CUMPLE</v>
      </c>
      <c r="I252" s="1" t="str">
        <f t="shared" si="106"/>
        <v>SI CUMPLE</v>
      </c>
      <c r="J252" s="1" t="str">
        <f t="shared" si="106"/>
        <v>SI CUMPLE</v>
      </c>
      <c r="K252" s="1" t="str">
        <f t="shared" si="106"/>
        <v>SI CUMPLE</v>
      </c>
      <c r="L252" s="1" t="str">
        <f t="shared" si="106"/>
        <v>SI CUMPLE</v>
      </c>
      <c r="M252" s="1" t="str">
        <f t="shared" si="106"/>
        <v>SI CUMPLE</v>
      </c>
      <c r="N252" s="1" t="str">
        <f t="shared" si="106"/>
        <v>SI CUMPLE</v>
      </c>
      <c r="O252" s="1" t="str">
        <f t="shared" si="106"/>
        <v>SI CUMPLE</v>
      </c>
      <c r="P252" s="1" t="str">
        <f t="shared" si="106"/>
        <v>SI CUMPLE</v>
      </c>
      <c r="Q252" s="1"/>
      <c r="R252" s="1"/>
      <c r="S252" s="1"/>
    </row>
    <row r="253" spans="1:19" ht="15.75" customHeight="1" x14ac:dyDescent="0.25">
      <c r="A253" s="76" t="str">
        <f>'Target Medios'!A254</f>
        <v>Andes</v>
      </c>
      <c r="B253" s="16"/>
      <c r="C253" s="1" t="str">
        <f t="shared" ref="C253:P253" si="107">IF(C110&gt;C$149,"NO CUMPLE","SI CUMPLE")</f>
        <v>SI CUMPLE</v>
      </c>
      <c r="D253" s="1" t="str">
        <f t="shared" si="107"/>
        <v>SI CUMPLE</v>
      </c>
      <c r="E253" s="1" t="str">
        <f t="shared" si="107"/>
        <v>SI CUMPLE</v>
      </c>
      <c r="F253" s="1" t="str">
        <f t="shared" si="107"/>
        <v>SI CUMPLE</v>
      </c>
      <c r="G253" s="1" t="str">
        <f t="shared" si="107"/>
        <v>SI CUMPLE</v>
      </c>
      <c r="H253" s="1" t="str">
        <f t="shared" si="107"/>
        <v>SI CUMPLE</v>
      </c>
      <c r="I253" s="1" t="str">
        <f t="shared" si="107"/>
        <v>SI CUMPLE</v>
      </c>
      <c r="J253" s="1" t="str">
        <f t="shared" si="107"/>
        <v>SI CUMPLE</v>
      </c>
      <c r="K253" s="1" t="str">
        <f t="shared" si="107"/>
        <v>SI CUMPLE</v>
      </c>
      <c r="L253" s="1" t="str">
        <f t="shared" si="107"/>
        <v>SI CUMPLE</v>
      </c>
      <c r="M253" s="1" t="str">
        <f t="shared" si="107"/>
        <v>SI CUMPLE</v>
      </c>
      <c r="N253" s="1" t="str">
        <f t="shared" si="107"/>
        <v>SI CUMPLE</v>
      </c>
      <c r="O253" s="1" t="str">
        <f t="shared" si="107"/>
        <v>SI CUMPLE</v>
      </c>
      <c r="P253" s="1" t="str">
        <f t="shared" si="107"/>
        <v>SI CUMPLE</v>
      </c>
      <c r="Q253" s="1"/>
      <c r="R253" s="1"/>
      <c r="S253" s="1"/>
    </row>
    <row r="254" spans="1:19" ht="15.75" customHeight="1" x14ac:dyDescent="0.25">
      <c r="A254" s="76" t="str">
        <f>'Target Medios'!A255</f>
        <v>Angelópolis</v>
      </c>
      <c r="B254" s="16"/>
      <c r="C254" s="1" t="str">
        <f t="shared" ref="C254:P254" si="108">IF(C111&gt;C$149,"NO CUMPLE","SI CUMPLE")</f>
        <v>SI CUMPLE</v>
      </c>
      <c r="D254" s="1" t="str">
        <f t="shared" si="108"/>
        <v>SI CUMPLE</v>
      </c>
      <c r="E254" s="1" t="str">
        <f t="shared" si="108"/>
        <v>SI CUMPLE</v>
      </c>
      <c r="F254" s="1" t="str">
        <f t="shared" si="108"/>
        <v>SI CUMPLE</v>
      </c>
      <c r="G254" s="1" t="str">
        <f t="shared" si="108"/>
        <v>SI CUMPLE</v>
      </c>
      <c r="H254" s="1" t="str">
        <f t="shared" si="108"/>
        <v>SI CUMPLE</v>
      </c>
      <c r="I254" s="1" t="str">
        <f t="shared" si="108"/>
        <v>SI CUMPLE</v>
      </c>
      <c r="J254" s="1" t="str">
        <f t="shared" si="108"/>
        <v>SI CUMPLE</v>
      </c>
      <c r="K254" s="1" t="str">
        <f t="shared" si="108"/>
        <v>SI CUMPLE</v>
      </c>
      <c r="L254" s="1" t="str">
        <f t="shared" si="108"/>
        <v>SI CUMPLE</v>
      </c>
      <c r="M254" s="1" t="str">
        <f t="shared" si="108"/>
        <v>SI CUMPLE</v>
      </c>
      <c r="N254" s="1" t="str">
        <f t="shared" si="108"/>
        <v>SI CUMPLE</v>
      </c>
      <c r="O254" s="1" t="str">
        <f t="shared" si="108"/>
        <v>SI CUMPLE</v>
      </c>
      <c r="P254" s="1" t="str">
        <f t="shared" si="108"/>
        <v>SI CUMPLE</v>
      </c>
      <c r="Q254" s="1"/>
      <c r="R254" s="1"/>
      <c r="S254" s="1"/>
    </row>
    <row r="255" spans="1:19" ht="15.75" customHeight="1" x14ac:dyDescent="0.25">
      <c r="A255" s="76" t="str">
        <f>'Target Medios'!A256</f>
        <v>Betania</v>
      </c>
      <c r="B255" s="16"/>
      <c r="C255" s="1" t="str">
        <f t="shared" ref="C255:P255" si="109">IF(C112&gt;C$149,"NO CUMPLE","SI CUMPLE")</f>
        <v>SI CUMPLE</v>
      </c>
      <c r="D255" s="1" t="str">
        <f t="shared" si="109"/>
        <v>SI CUMPLE</v>
      </c>
      <c r="E255" s="1" t="str">
        <f t="shared" si="109"/>
        <v>SI CUMPLE</v>
      </c>
      <c r="F255" s="1" t="str">
        <f t="shared" si="109"/>
        <v>SI CUMPLE</v>
      </c>
      <c r="G255" s="1" t="str">
        <f t="shared" si="109"/>
        <v>SI CUMPLE</v>
      </c>
      <c r="H255" s="1" t="str">
        <f t="shared" si="109"/>
        <v>SI CUMPLE</v>
      </c>
      <c r="I255" s="1" t="str">
        <f t="shared" si="109"/>
        <v>SI CUMPLE</v>
      </c>
      <c r="J255" s="1" t="str">
        <f t="shared" si="109"/>
        <v>SI CUMPLE</v>
      </c>
      <c r="K255" s="1" t="str">
        <f t="shared" si="109"/>
        <v>SI CUMPLE</v>
      </c>
      <c r="L255" s="1" t="str">
        <f t="shared" si="109"/>
        <v>SI CUMPLE</v>
      </c>
      <c r="M255" s="1" t="str">
        <f t="shared" si="109"/>
        <v>SI CUMPLE</v>
      </c>
      <c r="N255" s="1" t="str">
        <f t="shared" si="109"/>
        <v>SI CUMPLE</v>
      </c>
      <c r="O255" s="1" t="str">
        <f t="shared" si="109"/>
        <v>SI CUMPLE</v>
      </c>
      <c r="P255" s="1" t="str">
        <f t="shared" si="109"/>
        <v>SI CUMPLE</v>
      </c>
      <c r="Q255" s="1"/>
      <c r="R255" s="1"/>
      <c r="S255" s="1"/>
    </row>
    <row r="256" spans="1:19" ht="15.75" customHeight="1" x14ac:dyDescent="0.25">
      <c r="A256" s="76" t="str">
        <f>'Target Medios'!A257</f>
        <v>Betulia</v>
      </c>
      <c r="B256" s="16"/>
      <c r="C256" s="1" t="str">
        <f t="shared" ref="C256:P256" si="110">IF(C113&gt;C$149,"NO CUMPLE","SI CUMPLE")</f>
        <v>SI CUMPLE</v>
      </c>
      <c r="D256" s="1" t="str">
        <f t="shared" si="110"/>
        <v>SI CUMPLE</v>
      </c>
      <c r="E256" s="1" t="str">
        <f t="shared" si="110"/>
        <v>SI CUMPLE</v>
      </c>
      <c r="F256" s="1" t="str">
        <f t="shared" si="110"/>
        <v>SI CUMPLE</v>
      </c>
      <c r="G256" s="1" t="str">
        <f t="shared" si="110"/>
        <v>SI CUMPLE</v>
      </c>
      <c r="H256" s="1" t="str">
        <f t="shared" si="110"/>
        <v>SI CUMPLE</v>
      </c>
      <c r="I256" s="1" t="str">
        <f t="shared" si="110"/>
        <v>SI CUMPLE</v>
      </c>
      <c r="J256" s="1" t="str">
        <f t="shared" si="110"/>
        <v>SI CUMPLE</v>
      </c>
      <c r="K256" s="1" t="str">
        <f t="shared" si="110"/>
        <v>SI CUMPLE</v>
      </c>
      <c r="L256" s="1" t="str">
        <f t="shared" si="110"/>
        <v>SI CUMPLE</v>
      </c>
      <c r="M256" s="1" t="str">
        <f t="shared" si="110"/>
        <v>SI CUMPLE</v>
      </c>
      <c r="N256" s="1" t="str">
        <f t="shared" si="110"/>
        <v>SI CUMPLE</v>
      </c>
      <c r="O256" s="1" t="str">
        <f t="shared" si="110"/>
        <v>SI CUMPLE</v>
      </c>
      <c r="P256" s="1" t="str">
        <f t="shared" si="110"/>
        <v>SI CUMPLE</v>
      </c>
      <c r="Q256" s="1"/>
      <c r="R256" s="1"/>
      <c r="S256" s="1"/>
    </row>
    <row r="257" spans="1:19" ht="15.75" customHeight="1" x14ac:dyDescent="0.25">
      <c r="A257" s="76" t="str">
        <f>'Target Medios'!A258</f>
        <v>Caramanta</v>
      </c>
      <c r="B257" s="16"/>
      <c r="C257" s="1" t="str">
        <f t="shared" ref="C257:P257" si="111">IF(C114&gt;C$149,"NO CUMPLE","SI CUMPLE")</f>
        <v>SI CUMPLE</v>
      </c>
      <c r="D257" s="1" t="str">
        <f t="shared" si="111"/>
        <v>SI CUMPLE</v>
      </c>
      <c r="E257" s="1" t="str">
        <f t="shared" si="111"/>
        <v>SI CUMPLE</v>
      </c>
      <c r="F257" s="1" t="str">
        <f t="shared" si="111"/>
        <v>SI CUMPLE</v>
      </c>
      <c r="G257" s="1" t="str">
        <f t="shared" si="111"/>
        <v>SI CUMPLE</v>
      </c>
      <c r="H257" s="1" t="str">
        <f t="shared" si="111"/>
        <v>SI CUMPLE</v>
      </c>
      <c r="I257" s="1" t="str">
        <f t="shared" si="111"/>
        <v>SI CUMPLE</v>
      </c>
      <c r="J257" s="1" t="str">
        <f t="shared" si="111"/>
        <v>SI CUMPLE</v>
      </c>
      <c r="K257" s="1" t="str">
        <f t="shared" si="111"/>
        <v>SI CUMPLE</v>
      </c>
      <c r="L257" s="1" t="str">
        <f t="shared" si="111"/>
        <v>SI CUMPLE</v>
      </c>
      <c r="M257" s="1" t="str">
        <f t="shared" si="111"/>
        <v>SI CUMPLE</v>
      </c>
      <c r="N257" s="1" t="str">
        <f t="shared" si="111"/>
        <v>SI CUMPLE</v>
      </c>
      <c r="O257" s="1" t="str">
        <f t="shared" si="111"/>
        <v>SI CUMPLE</v>
      </c>
      <c r="P257" s="1" t="str">
        <f t="shared" si="111"/>
        <v>SI CUMPLE</v>
      </c>
      <c r="Q257" s="1"/>
      <c r="R257" s="1"/>
      <c r="S257" s="1"/>
    </row>
    <row r="258" spans="1:19" ht="15.75" customHeight="1" x14ac:dyDescent="0.25">
      <c r="A258" s="76" t="str">
        <f>'Target Medios'!A259</f>
        <v>Ciudad Bolívar</v>
      </c>
      <c r="B258" s="16"/>
      <c r="C258" s="1" t="str">
        <f t="shared" ref="C258:P258" si="112">IF(C115&gt;C$149,"NO CUMPLE","SI CUMPLE")</f>
        <v>SI CUMPLE</v>
      </c>
      <c r="D258" s="1" t="str">
        <f t="shared" si="112"/>
        <v>SI CUMPLE</v>
      </c>
      <c r="E258" s="1" t="str">
        <f t="shared" si="112"/>
        <v>SI CUMPLE</v>
      </c>
      <c r="F258" s="1" t="str">
        <f t="shared" si="112"/>
        <v>SI CUMPLE</v>
      </c>
      <c r="G258" s="1" t="str">
        <f t="shared" si="112"/>
        <v>SI CUMPLE</v>
      </c>
      <c r="H258" s="1" t="str">
        <f t="shared" si="112"/>
        <v>SI CUMPLE</v>
      </c>
      <c r="I258" s="1" t="str">
        <f t="shared" si="112"/>
        <v>SI CUMPLE</v>
      </c>
      <c r="J258" s="1" t="str">
        <f t="shared" si="112"/>
        <v>SI CUMPLE</v>
      </c>
      <c r="K258" s="1" t="str">
        <f t="shared" si="112"/>
        <v>SI CUMPLE</v>
      </c>
      <c r="L258" s="1" t="str">
        <f t="shared" si="112"/>
        <v>SI CUMPLE</v>
      </c>
      <c r="M258" s="1" t="str">
        <f t="shared" si="112"/>
        <v>SI CUMPLE</v>
      </c>
      <c r="N258" s="1" t="str">
        <f t="shared" si="112"/>
        <v>SI CUMPLE</v>
      </c>
      <c r="O258" s="1" t="str">
        <f t="shared" si="112"/>
        <v>SI CUMPLE</v>
      </c>
      <c r="P258" s="1" t="str">
        <f t="shared" si="112"/>
        <v>SI CUMPLE</v>
      </c>
      <c r="Q258" s="1"/>
      <c r="R258" s="1"/>
      <c r="S258" s="1"/>
    </row>
    <row r="259" spans="1:19" ht="15.75" customHeight="1" x14ac:dyDescent="0.25">
      <c r="A259" s="76" t="str">
        <f>'Target Medios'!A260</f>
        <v>Concordia</v>
      </c>
      <c r="B259" s="16"/>
      <c r="C259" s="1" t="str">
        <f t="shared" ref="C259:P259" si="113">IF(C116&gt;C$149,"NO CUMPLE","SI CUMPLE")</f>
        <v>SI CUMPLE</v>
      </c>
      <c r="D259" s="1" t="str">
        <f t="shared" si="113"/>
        <v>SI CUMPLE</v>
      </c>
      <c r="E259" s="1" t="str">
        <f t="shared" si="113"/>
        <v>SI CUMPLE</v>
      </c>
      <c r="F259" s="1" t="str">
        <f t="shared" si="113"/>
        <v>SI CUMPLE</v>
      </c>
      <c r="G259" s="1" t="str">
        <f t="shared" si="113"/>
        <v>SI CUMPLE</v>
      </c>
      <c r="H259" s="1" t="str">
        <f t="shared" si="113"/>
        <v>SI CUMPLE</v>
      </c>
      <c r="I259" s="1" t="str">
        <f t="shared" si="113"/>
        <v>SI CUMPLE</v>
      </c>
      <c r="J259" s="1" t="str">
        <f t="shared" si="113"/>
        <v>SI CUMPLE</v>
      </c>
      <c r="K259" s="1" t="str">
        <f t="shared" si="113"/>
        <v>SI CUMPLE</v>
      </c>
      <c r="L259" s="1" t="str">
        <f t="shared" si="113"/>
        <v>SI CUMPLE</v>
      </c>
      <c r="M259" s="1" t="str">
        <f t="shared" si="113"/>
        <v>SI CUMPLE</v>
      </c>
      <c r="N259" s="1" t="str">
        <f t="shared" si="113"/>
        <v>SI CUMPLE</v>
      </c>
      <c r="O259" s="1" t="str">
        <f t="shared" si="113"/>
        <v>SI CUMPLE</v>
      </c>
      <c r="P259" s="1" t="str">
        <f t="shared" si="113"/>
        <v>SI CUMPLE</v>
      </c>
      <c r="Q259" s="1"/>
      <c r="R259" s="1"/>
      <c r="S259" s="1"/>
    </row>
    <row r="260" spans="1:19" ht="15.75" customHeight="1" x14ac:dyDescent="0.25">
      <c r="A260" s="76" t="str">
        <f>'Target Medios'!A261</f>
        <v>Fredonia</v>
      </c>
      <c r="B260" s="16"/>
      <c r="C260" s="1" t="str">
        <f t="shared" ref="C260:P260" si="114">IF(C117&gt;C$149,"NO CUMPLE","SI CUMPLE")</f>
        <v>SI CUMPLE</v>
      </c>
      <c r="D260" s="1" t="str">
        <f t="shared" si="114"/>
        <v>SI CUMPLE</v>
      </c>
      <c r="E260" s="1" t="str">
        <f t="shared" si="114"/>
        <v>SI CUMPLE</v>
      </c>
      <c r="F260" s="1" t="str">
        <f t="shared" si="114"/>
        <v>SI CUMPLE</v>
      </c>
      <c r="G260" s="1" t="str">
        <f t="shared" si="114"/>
        <v>SI CUMPLE</v>
      </c>
      <c r="H260" s="1" t="str">
        <f t="shared" si="114"/>
        <v>SI CUMPLE</v>
      </c>
      <c r="I260" s="1" t="str">
        <f t="shared" si="114"/>
        <v>SI CUMPLE</v>
      </c>
      <c r="J260" s="1" t="str">
        <f t="shared" si="114"/>
        <v>SI CUMPLE</v>
      </c>
      <c r="K260" s="1" t="str">
        <f t="shared" si="114"/>
        <v>SI CUMPLE</v>
      </c>
      <c r="L260" s="1" t="str">
        <f t="shared" si="114"/>
        <v>SI CUMPLE</v>
      </c>
      <c r="M260" s="1" t="str">
        <f t="shared" si="114"/>
        <v>SI CUMPLE</v>
      </c>
      <c r="N260" s="1" t="str">
        <f t="shared" si="114"/>
        <v>SI CUMPLE</v>
      </c>
      <c r="O260" s="1" t="str">
        <f t="shared" si="114"/>
        <v>SI CUMPLE</v>
      </c>
      <c r="P260" s="1" t="str">
        <f t="shared" si="114"/>
        <v>SI CUMPLE</v>
      </c>
      <c r="Q260" s="1"/>
      <c r="R260" s="1"/>
      <c r="S260" s="1"/>
    </row>
    <row r="261" spans="1:19" ht="15.75" customHeight="1" x14ac:dyDescent="0.25">
      <c r="A261" s="76" t="str">
        <f>'Target Medios'!A262</f>
        <v>Hispania</v>
      </c>
      <c r="B261" s="16"/>
      <c r="C261" s="1" t="str">
        <f t="shared" ref="C261:P261" si="115">IF(C118&gt;C$149,"NO CUMPLE","SI CUMPLE")</f>
        <v>SI CUMPLE</v>
      </c>
      <c r="D261" s="1" t="str">
        <f t="shared" si="115"/>
        <v>SI CUMPLE</v>
      </c>
      <c r="E261" s="1" t="str">
        <f t="shared" si="115"/>
        <v>SI CUMPLE</v>
      </c>
      <c r="F261" s="1" t="str">
        <f t="shared" si="115"/>
        <v>SI CUMPLE</v>
      </c>
      <c r="G261" s="1" t="str">
        <f t="shared" si="115"/>
        <v>SI CUMPLE</v>
      </c>
      <c r="H261" s="1" t="str">
        <f t="shared" si="115"/>
        <v>SI CUMPLE</v>
      </c>
      <c r="I261" s="1" t="str">
        <f t="shared" si="115"/>
        <v>SI CUMPLE</v>
      </c>
      <c r="J261" s="1" t="str">
        <f t="shared" si="115"/>
        <v>SI CUMPLE</v>
      </c>
      <c r="K261" s="1" t="str">
        <f t="shared" si="115"/>
        <v>SI CUMPLE</v>
      </c>
      <c r="L261" s="1" t="str">
        <f t="shared" si="115"/>
        <v>SI CUMPLE</v>
      </c>
      <c r="M261" s="1" t="str">
        <f t="shared" si="115"/>
        <v>SI CUMPLE</v>
      </c>
      <c r="N261" s="1" t="str">
        <f t="shared" si="115"/>
        <v>SI CUMPLE</v>
      </c>
      <c r="O261" s="1" t="str">
        <f t="shared" si="115"/>
        <v>SI CUMPLE</v>
      </c>
      <c r="P261" s="1" t="str">
        <f t="shared" si="115"/>
        <v>SI CUMPLE</v>
      </c>
      <c r="Q261" s="1"/>
      <c r="R261" s="1"/>
      <c r="S261" s="1"/>
    </row>
    <row r="262" spans="1:19" ht="15.75" customHeight="1" x14ac:dyDescent="0.25">
      <c r="A262" s="76" t="str">
        <f>'Target Medios'!A263</f>
        <v>Jardín</v>
      </c>
      <c r="B262" s="16"/>
      <c r="C262" s="1" t="str">
        <f t="shared" ref="C262:P262" si="116">IF(C119&gt;C$149,"NO CUMPLE","SI CUMPLE")</f>
        <v>SI CUMPLE</v>
      </c>
      <c r="D262" s="1" t="str">
        <f t="shared" si="116"/>
        <v>SI CUMPLE</v>
      </c>
      <c r="E262" s="1" t="str">
        <f t="shared" si="116"/>
        <v>SI CUMPLE</v>
      </c>
      <c r="F262" s="1" t="str">
        <f t="shared" si="116"/>
        <v>SI CUMPLE</v>
      </c>
      <c r="G262" s="1" t="str">
        <f t="shared" si="116"/>
        <v>SI CUMPLE</v>
      </c>
      <c r="H262" s="1" t="str">
        <f t="shared" si="116"/>
        <v>SI CUMPLE</v>
      </c>
      <c r="I262" s="1" t="str">
        <f t="shared" si="116"/>
        <v>SI CUMPLE</v>
      </c>
      <c r="J262" s="1" t="str">
        <f t="shared" si="116"/>
        <v>SI CUMPLE</v>
      </c>
      <c r="K262" s="1" t="str">
        <f t="shared" si="116"/>
        <v>SI CUMPLE</v>
      </c>
      <c r="L262" s="1" t="str">
        <f t="shared" si="116"/>
        <v>SI CUMPLE</v>
      </c>
      <c r="M262" s="1" t="str">
        <f t="shared" si="116"/>
        <v>SI CUMPLE</v>
      </c>
      <c r="N262" s="1" t="str">
        <f t="shared" si="116"/>
        <v>SI CUMPLE</v>
      </c>
      <c r="O262" s="1" t="str">
        <f t="shared" si="116"/>
        <v>SI CUMPLE</v>
      </c>
      <c r="P262" s="1" t="str">
        <f t="shared" si="116"/>
        <v>SI CUMPLE</v>
      </c>
      <c r="Q262" s="1"/>
      <c r="R262" s="1"/>
      <c r="S262" s="1"/>
    </row>
    <row r="263" spans="1:19" ht="15.75" customHeight="1" x14ac:dyDescent="0.25">
      <c r="A263" s="76" t="str">
        <f>'Target Medios'!A264</f>
        <v>Jericó</v>
      </c>
      <c r="B263" s="16"/>
      <c r="C263" s="1" t="str">
        <f t="shared" ref="C263:P263" si="117">IF(C120&gt;C$149,"NO CUMPLE","SI CUMPLE")</f>
        <v>SI CUMPLE</v>
      </c>
      <c r="D263" s="1" t="str">
        <f t="shared" si="117"/>
        <v>SI CUMPLE</v>
      </c>
      <c r="E263" s="1" t="str">
        <f t="shared" si="117"/>
        <v>SI CUMPLE</v>
      </c>
      <c r="F263" s="1" t="str">
        <f t="shared" si="117"/>
        <v>SI CUMPLE</v>
      </c>
      <c r="G263" s="1" t="str">
        <f t="shared" si="117"/>
        <v>SI CUMPLE</v>
      </c>
      <c r="H263" s="1" t="str">
        <f t="shared" si="117"/>
        <v>SI CUMPLE</v>
      </c>
      <c r="I263" s="1" t="str">
        <f t="shared" si="117"/>
        <v>SI CUMPLE</v>
      </c>
      <c r="J263" s="1" t="str">
        <f t="shared" si="117"/>
        <v>SI CUMPLE</v>
      </c>
      <c r="K263" s="1" t="str">
        <f t="shared" si="117"/>
        <v>SI CUMPLE</v>
      </c>
      <c r="L263" s="1" t="str">
        <f t="shared" si="117"/>
        <v>SI CUMPLE</v>
      </c>
      <c r="M263" s="1" t="str">
        <f t="shared" si="117"/>
        <v>SI CUMPLE</v>
      </c>
      <c r="N263" s="1" t="str">
        <f t="shared" si="117"/>
        <v>SI CUMPLE</v>
      </c>
      <c r="O263" s="1" t="str">
        <f t="shared" si="117"/>
        <v>SI CUMPLE</v>
      </c>
      <c r="P263" s="1" t="str">
        <f t="shared" si="117"/>
        <v>SI CUMPLE</v>
      </c>
      <c r="Q263" s="1"/>
      <c r="R263" s="1"/>
      <c r="S263" s="1"/>
    </row>
    <row r="264" spans="1:19" ht="15.75" customHeight="1" x14ac:dyDescent="0.25">
      <c r="A264" s="76" t="str">
        <f>'Target Medios'!A265</f>
        <v>La Pintada</v>
      </c>
      <c r="B264" s="16"/>
      <c r="C264" s="1" t="str">
        <f t="shared" ref="C264:P264" si="118">IF(C121&gt;C$149,"NO CUMPLE","SI CUMPLE")</f>
        <v>SI CUMPLE</v>
      </c>
      <c r="D264" s="1" t="str">
        <f t="shared" si="118"/>
        <v>SI CUMPLE</v>
      </c>
      <c r="E264" s="1" t="str">
        <f t="shared" si="118"/>
        <v>SI CUMPLE</v>
      </c>
      <c r="F264" s="1" t="str">
        <f t="shared" si="118"/>
        <v>SI CUMPLE</v>
      </c>
      <c r="G264" s="1" t="str">
        <f t="shared" si="118"/>
        <v>SI CUMPLE</v>
      </c>
      <c r="H264" s="1" t="str">
        <f t="shared" si="118"/>
        <v>SI CUMPLE</v>
      </c>
      <c r="I264" s="1" t="str">
        <f t="shared" si="118"/>
        <v>SI CUMPLE</v>
      </c>
      <c r="J264" s="1" t="str">
        <f t="shared" si="118"/>
        <v>SI CUMPLE</v>
      </c>
      <c r="K264" s="1" t="str">
        <f t="shared" si="118"/>
        <v>SI CUMPLE</v>
      </c>
      <c r="L264" s="1" t="str">
        <f t="shared" si="118"/>
        <v>SI CUMPLE</v>
      </c>
      <c r="M264" s="1" t="str">
        <f t="shared" si="118"/>
        <v>SI CUMPLE</v>
      </c>
      <c r="N264" s="1" t="str">
        <f t="shared" si="118"/>
        <v>SI CUMPLE</v>
      </c>
      <c r="O264" s="1" t="str">
        <f t="shared" si="118"/>
        <v>SI CUMPLE</v>
      </c>
      <c r="P264" s="1" t="str">
        <f t="shared" si="118"/>
        <v>SI CUMPLE</v>
      </c>
      <c r="Q264" s="1"/>
      <c r="R264" s="1"/>
      <c r="S264" s="1"/>
    </row>
    <row r="265" spans="1:19" ht="15.75" customHeight="1" x14ac:dyDescent="0.25">
      <c r="A265" s="76" t="str">
        <f>'Target Medios'!A266</f>
        <v>Montebello</v>
      </c>
      <c r="B265" s="16"/>
      <c r="C265" s="1" t="str">
        <f t="shared" ref="C265:P265" si="119">IF(C122&gt;C$149,"NO CUMPLE","SI CUMPLE")</f>
        <v>SI CUMPLE</v>
      </c>
      <c r="D265" s="1" t="str">
        <f t="shared" si="119"/>
        <v>SI CUMPLE</v>
      </c>
      <c r="E265" s="1" t="str">
        <f t="shared" si="119"/>
        <v>SI CUMPLE</v>
      </c>
      <c r="F265" s="1" t="str">
        <f t="shared" si="119"/>
        <v>SI CUMPLE</v>
      </c>
      <c r="G265" s="1" t="str">
        <f t="shared" si="119"/>
        <v>SI CUMPLE</v>
      </c>
      <c r="H265" s="1" t="str">
        <f t="shared" si="119"/>
        <v>SI CUMPLE</v>
      </c>
      <c r="I265" s="1" t="str">
        <f t="shared" si="119"/>
        <v>SI CUMPLE</v>
      </c>
      <c r="J265" s="1" t="str">
        <f t="shared" si="119"/>
        <v>SI CUMPLE</v>
      </c>
      <c r="K265" s="1" t="str">
        <f t="shared" si="119"/>
        <v>SI CUMPLE</v>
      </c>
      <c r="L265" s="1" t="str">
        <f t="shared" si="119"/>
        <v>SI CUMPLE</v>
      </c>
      <c r="M265" s="1" t="str">
        <f t="shared" si="119"/>
        <v>SI CUMPLE</v>
      </c>
      <c r="N265" s="1" t="str">
        <f t="shared" si="119"/>
        <v>SI CUMPLE</v>
      </c>
      <c r="O265" s="1" t="str">
        <f t="shared" si="119"/>
        <v>SI CUMPLE</v>
      </c>
      <c r="P265" s="1" t="str">
        <f t="shared" si="119"/>
        <v>SI CUMPLE</v>
      </c>
      <c r="Q265" s="1"/>
      <c r="R265" s="1"/>
      <c r="S265" s="1"/>
    </row>
    <row r="266" spans="1:19" ht="15.75" customHeight="1" x14ac:dyDescent="0.25">
      <c r="A266" s="76" t="str">
        <f>'Target Medios'!A267</f>
        <v>Pueblorrico</v>
      </c>
      <c r="B266" s="16"/>
      <c r="C266" s="1" t="str">
        <f t="shared" ref="C266:P266" si="120">IF(C123&gt;C$149,"NO CUMPLE","SI CUMPLE")</f>
        <v>SI CUMPLE</v>
      </c>
      <c r="D266" s="1" t="str">
        <f t="shared" si="120"/>
        <v>SI CUMPLE</v>
      </c>
      <c r="E266" s="1" t="str">
        <f t="shared" si="120"/>
        <v>SI CUMPLE</v>
      </c>
      <c r="F266" s="1" t="str">
        <f t="shared" si="120"/>
        <v>SI CUMPLE</v>
      </c>
      <c r="G266" s="1" t="str">
        <f t="shared" si="120"/>
        <v>SI CUMPLE</v>
      </c>
      <c r="H266" s="1" t="str">
        <f t="shared" si="120"/>
        <v>SI CUMPLE</v>
      </c>
      <c r="I266" s="1" t="str">
        <f t="shared" si="120"/>
        <v>SI CUMPLE</v>
      </c>
      <c r="J266" s="1" t="str">
        <f t="shared" si="120"/>
        <v>SI CUMPLE</v>
      </c>
      <c r="K266" s="1" t="str">
        <f t="shared" si="120"/>
        <v>SI CUMPLE</v>
      </c>
      <c r="L266" s="1" t="str">
        <f t="shared" si="120"/>
        <v>SI CUMPLE</v>
      </c>
      <c r="M266" s="1" t="str">
        <f t="shared" si="120"/>
        <v>SI CUMPLE</v>
      </c>
      <c r="N266" s="1" t="str">
        <f t="shared" si="120"/>
        <v>SI CUMPLE</v>
      </c>
      <c r="O266" s="1" t="str">
        <f t="shared" si="120"/>
        <v>SI CUMPLE</v>
      </c>
      <c r="P266" s="1" t="str">
        <f t="shared" si="120"/>
        <v>SI CUMPLE</v>
      </c>
      <c r="Q266" s="1"/>
      <c r="R266" s="1"/>
      <c r="S266" s="1"/>
    </row>
    <row r="267" spans="1:19" ht="15.75" customHeight="1" x14ac:dyDescent="0.25">
      <c r="A267" s="76" t="str">
        <f>'Target Medios'!A268</f>
        <v>Salgar</v>
      </c>
      <c r="B267" s="16"/>
      <c r="C267" s="1" t="str">
        <f t="shared" ref="C267:P267" si="121">IF(C124&gt;C$149,"NO CUMPLE","SI CUMPLE")</f>
        <v>SI CUMPLE</v>
      </c>
      <c r="D267" s="1" t="str">
        <f t="shared" si="121"/>
        <v>SI CUMPLE</v>
      </c>
      <c r="E267" s="1" t="str">
        <f t="shared" si="121"/>
        <v>SI CUMPLE</v>
      </c>
      <c r="F267" s="1" t="str">
        <f t="shared" si="121"/>
        <v>SI CUMPLE</v>
      </c>
      <c r="G267" s="1" t="str">
        <f t="shared" si="121"/>
        <v>SI CUMPLE</v>
      </c>
      <c r="H267" s="1" t="str">
        <f t="shared" si="121"/>
        <v>SI CUMPLE</v>
      </c>
      <c r="I267" s="1" t="str">
        <f t="shared" si="121"/>
        <v>SI CUMPLE</v>
      </c>
      <c r="J267" s="1" t="str">
        <f t="shared" si="121"/>
        <v>SI CUMPLE</v>
      </c>
      <c r="K267" s="1" t="str">
        <f t="shared" si="121"/>
        <v>SI CUMPLE</v>
      </c>
      <c r="L267" s="1" t="str">
        <f t="shared" si="121"/>
        <v>SI CUMPLE</v>
      </c>
      <c r="M267" s="1" t="str">
        <f t="shared" si="121"/>
        <v>SI CUMPLE</v>
      </c>
      <c r="N267" s="1" t="str">
        <f t="shared" si="121"/>
        <v>SI CUMPLE</v>
      </c>
      <c r="O267" s="1" t="str">
        <f t="shared" si="121"/>
        <v>SI CUMPLE</v>
      </c>
      <c r="P267" s="1" t="str">
        <f t="shared" si="121"/>
        <v>SI CUMPLE</v>
      </c>
      <c r="Q267" s="1"/>
      <c r="R267" s="1"/>
      <c r="S267" s="1"/>
    </row>
    <row r="268" spans="1:19" ht="15.75" customHeight="1" x14ac:dyDescent="0.25">
      <c r="A268" s="76" t="str">
        <f>'Target Medios'!A269</f>
        <v>Santa Bárbara</v>
      </c>
      <c r="B268" s="16"/>
      <c r="C268" s="1" t="str">
        <f t="shared" ref="C268:P268" si="122">IF(C125&gt;C$149,"NO CUMPLE","SI CUMPLE")</f>
        <v>SI CUMPLE</v>
      </c>
      <c r="D268" s="1" t="str">
        <f t="shared" si="122"/>
        <v>SI CUMPLE</v>
      </c>
      <c r="E268" s="1" t="str">
        <f t="shared" si="122"/>
        <v>SI CUMPLE</v>
      </c>
      <c r="F268" s="1" t="str">
        <f t="shared" si="122"/>
        <v>SI CUMPLE</v>
      </c>
      <c r="G268" s="1" t="str">
        <f t="shared" si="122"/>
        <v>SI CUMPLE</v>
      </c>
      <c r="H268" s="1" t="str">
        <f t="shared" si="122"/>
        <v>SI CUMPLE</v>
      </c>
      <c r="I268" s="1" t="str">
        <f t="shared" si="122"/>
        <v>SI CUMPLE</v>
      </c>
      <c r="J268" s="1" t="str">
        <f t="shared" si="122"/>
        <v>SI CUMPLE</v>
      </c>
      <c r="K268" s="1" t="str">
        <f t="shared" si="122"/>
        <v>SI CUMPLE</v>
      </c>
      <c r="L268" s="1" t="str">
        <f t="shared" si="122"/>
        <v>SI CUMPLE</v>
      </c>
      <c r="M268" s="1" t="str">
        <f t="shared" si="122"/>
        <v>SI CUMPLE</v>
      </c>
      <c r="N268" s="1" t="str">
        <f t="shared" si="122"/>
        <v>SI CUMPLE</v>
      </c>
      <c r="O268" s="1" t="str">
        <f t="shared" si="122"/>
        <v>SI CUMPLE</v>
      </c>
      <c r="P268" s="1" t="str">
        <f t="shared" si="122"/>
        <v>SI CUMPLE</v>
      </c>
      <c r="Q268" s="1"/>
      <c r="R268" s="1"/>
      <c r="S268" s="1"/>
    </row>
    <row r="269" spans="1:19" ht="15.75" customHeight="1" x14ac:dyDescent="0.25">
      <c r="A269" s="76" t="str">
        <f>'Target Medios'!A270</f>
        <v>Támesis</v>
      </c>
      <c r="B269" s="16"/>
      <c r="C269" s="1" t="str">
        <f t="shared" ref="C269:P269" si="123">IF(C126&gt;C$149,"NO CUMPLE","SI CUMPLE")</f>
        <v>SI CUMPLE</v>
      </c>
      <c r="D269" s="1" t="str">
        <f t="shared" si="123"/>
        <v>SI CUMPLE</v>
      </c>
      <c r="E269" s="1" t="str">
        <f t="shared" si="123"/>
        <v>SI CUMPLE</v>
      </c>
      <c r="F269" s="1" t="str">
        <f t="shared" si="123"/>
        <v>SI CUMPLE</v>
      </c>
      <c r="G269" s="1" t="str">
        <f t="shared" si="123"/>
        <v>SI CUMPLE</v>
      </c>
      <c r="H269" s="1" t="str">
        <f t="shared" si="123"/>
        <v>SI CUMPLE</v>
      </c>
      <c r="I269" s="1" t="str">
        <f t="shared" si="123"/>
        <v>SI CUMPLE</v>
      </c>
      <c r="J269" s="1" t="str">
        <f t="shared" si="123"/>
        <v>SI CUMPLE</v>
      </c>
      <c r="K269" s="1" t="str">
        <f t="shared" si="123"/>
        <v>SI CUMPLE</v>
      </c>
      <c r="L269" s="1" t="str">
        <f t="shared" si="123"/>
        <v>SI CUMPLE</v>
      </c>
      <c r="M269" s="1" t="str">
        <f t="shared" si="123"/>
        <v>SI CUMPLE</v>
      </c>
      <c r="N269" s="1" t="str">
        <f t="shared" si="123"/>
        <v>SI CUMPLE</v>
      </c>
      <c r="O269" s="1" t="str">
        <f t="shared" si="123"/>
        <v>SI CUMPLE</v>
      </c>
      <c r="P269" s="1" t="str">
        <f t="shared" si="123"/>
        <v>SI CUMPLE</v>
      </c>
      <c r="Q269" s="1"/>
      <c r="R269" s="1"/>
      <c r="S269" s="1"/>
    </row>
    <row r="270" spans="1:19" ht="15.75" customHeight="1" x14ac:dyDescent="0.25">
      <c r="A270" s="76" t="str">
        <f>'Target Medios'!A271</f>
        <v>Tarso</v>
      </c>
      <c r="B270" s="16"/>
      <c r="C270" s="1" t="str">
        <f t="shared" ref="C270:P270" si="124">IF(C127&gt;C$149,"NO CUMPLE","SI CUMPLE")</f>
        <v>SI CUMPLE</v>
      </c>
      <c r="D270" s="1" t="str">
        <f t="shared" si="124"/>
        <v>SI CUMPLE</v>
      </c>
      <c r="E270" s="1" t="str">
        <f t="shared" si="124"/>
        <v>SI CUMPLE</v>
      </c>
      <c r="F270" s="1" t="str">
        <f t="shared" si="124"/>
        <v>SI CUMPLE</v>
      </c>
      <c r="G270" s="1" t="str">
        <f t="shared" si="124"/>
        <v>SI CUMPLE</v>
      </c>
      <c r="H270" s="1" t="str">
        <f t="shared" si="124"/>
        <v>SI CUMPLE</v>
      </c>
      <c r="I270" s="1" t="str">
        <f t="shared" si="124"/>
        <v>SI CUMPLE</v>
      </c>
      <c r="J270" s="1" t="str">
        <f t="shared" si="124"/>
        <v>SI CUMPLE</v>
      </c>
      <c r="K270" s="1" t="str">
        <f t="shared" si="124"/>
        <v>SI CUMPLE</v>
      </c>
      <c r="L270" s="1" t="str">
        <f t="shared" si="124"/>
        <v>SI CUMPLE</v>
      </c>
      <c r="M270" s="1" t="str">
        <f t="shared" si="124"/>
        <v>SI CUMPLE</v>
      </c>
      <c r="N270" s="1" t="str">
        <f t="shared" si="124"/>
        <v>SI CUMPLE</v>
      </c>
      <c r="O270" s="1" t="str">
        <f t="shared" si="124"/>
        <v>SI CUMPLE</v>
      </c>
      <c r="P270" s="1" t="str">
        <f t="shared" si="124"/>
        <v>SI CUMPLE</v>
      </c>
      <c r="Q270" s="1"/>
      <c r="R270" s="1"/>
      <c r="S270" s="1"/>
    </row>
    <row r="271" spans="1:19" ht="15.75" customHeight="1" x14ac:dyDescent="0.25">
      <c r="A271" s="76" t="str">
        <f>'Target Medios'!A272</f>
        <v>Titiribí</v>
      </c>
      <c r="B271" s="16"/>
      <c r="C271" s="1" t="str">
        <f t="shared" ref="C271:P271" si="125">IF(C128&gt;C$149,"NO CUMPLE","SI CUMPLE")</f>
        <v>SI CUMPLE</v>
      </c>
      <c r="D271" s="1" t="str">
        <f t="shared" si="125"/>
        <v>SI CUMPLE</v>
      </c>
      <c r="E271" s="1" t="str">
        <f t="shared" si="125"/>
        <v>SI CUMPLE</v>
      </c>
      <c r="F271" s="1" t="str">
        <f t="shared" si="125"/>
        <v>SI CUMPLE</v>
      </c>
      <c r="G271" s="1" t="str">
        <f t="shared" si="125"/>
        <v>SI CUMPLE</v>
      </c>
      <c r="H271" s="1" t="str">
        <f t="shared" si="125"/>
        <v>SI CUMPLE</v>
      </c>
      <c r="I271" s="1" t="str">
        <f t="shared" si="125"/>
        <v>SI CUMPLE</v>
      </c>
      <c r="J271" s="1" t="str">
        <f t="shared" si="125"/>
        <v>SI CUMPLE</v>
      </c>
      <c r="K271" s="1" t="str">
        <f t="shared" si="125"/>
        <v>SI CUMPLE</v>
      </c>
      <c r="L271" s="1" t="str">
        <f t="shared" si="125"/>
        <v>SI CUMPLE</v>
      </c>
      <c r="M271" s="1" t="str">
        <f t="shared" si="125"/>
        <v>SI CUMPLE</v>
      </c>
      <c r="N271" s="1" t="str">
        <f t="shared" si="125"/>
        <v>SI CUMPLE</v>
      </c>
      <c r="O271" s="1" t="str">
        <f t="shared" si="125"/>
        <v>SI CUMPLE</v>
      </c>
      <c r="P271" s="1" t="str">
        <f t="shared" si="125"/>
        <v>SI CUMPLE</v>
      </c>
      <c r="Q271" s="1"/>
      <c r="R271" s="1"/>
      <c r="S271" s="1"/>
    </row>
    <row r="272" spans="1:19" ht="15.75" customHeight="1" x14ac:dyDescent="0.25">
      <c r="A272" s="76" t="str">
        <f>'Target Medios'!A273</f>
        <v>Urrao</v>
      </c>
      <c r="B272" s="16"/>
      <c r="C272" s="1" t="str">
        <f t="shared" ref="C272:P272" si="126">IF(C129&gt;C$149,"NO CUMPLE","SI CUMPLE")</f>
        <v>SI CUMPLE</v>
      </c>
      <c r="D272" s="1" t="str">
        <f t="shared" si="126"/>
        <v>SI CUMPLE</v>
      </c>
      <c r="E272" s="1" t="str">
        <f t="shared" si="126"/>
        <v>SI CUMPLE</v>
      </c>
      <c r="F272" s="1" t="str">
        <f t="shared" si="126"/>
        <v>SI CUMPLE</v>
      </c>
      <c r="G272" s="1" t="str">
        <f t="shared" si="126"/>
        <v>SI CUMPLE</v>
      </c>
      <c r="H272" s="1" t="str">
        <f t="shared" si="126"/>
        <v>SI CUMPLE</v>
      </c>
      <c r="I272" s="1" t="str">
        <f t="shared" si="126"/>
        <v>SI CUMPLE</v>
      </c>
      <c r="J272" s="1" t="str">
        <f t="shared" si="126"/>
        <v>SI CUMPLE</v>
      </c>
      <c r="K272" s="1" t="str">
        <f t="shared" si="126"/>
        <v>SI CUMPLE</v>
      </c>
      <c r="L272" s="1" t="str">
        <f t="shared" si="126"/>
        <v>SI CUMPLE</v>
      </c>
      <c r="M272" s="1" t="str">
        <f t="shared" si="126"/>
        <v>SI CUMPLE</v>
      </c>
      <c r="N272" s="1" t="str">
        <f t="shared" si="126"/>
        <v>SI CUMPLE</v>
      </c>
      <c r="O272" s="1" t="str">
        <f t="shared" si="126"/>
        <v>SI CUMPLE</v>
      </c>
      <c r="P272" s="1" t="str">
        <f t="shared" si="126"/>
        <v>SI CUMPLE</v>
      </c>
      <c r="Q272" s="1"/>
      <c r="R272" s="1"/>
      <c r="S272" s="1"/>
    </row>
    <row r="273" spans="1:19" ht="15.75" customHeight="1" x14ac:dyDescent="0.25">
      <c r="A273" s="76" t="str">
        <f>'Target Medios'!A274</f>
        <v>Valparaíso</v>
      </c>
      <c r="B273" s="16"/>
      <c r="C273" s="1" t="str">
        <f t="shared" ref="C273:P273" si="127">IF(C130&gt;C$149,"NO CUMPLE","SI CUMPLE")</f>
        <v>SI CUMPLE</v>
      </c>
      <c r="D273" s="1" t="str">
        <f t="shared" si="127"/>
        <v>SI CUMPLE</v>
      </c>
      <c r="E273" s="1" t="str">
        <f t="shared" si="127"/>
        <v>SI CUMPLE</v>
      </c>
      <c r="F273" s="1" t="str">
        <f t="shared" si="127"/>
        <v>SI CUMPLE</v>
      </c>
      <c r="G273" s="1" t="str">
        <f t="shared" si="127"/>
        <v>SI CUMPLE</v>
      </c>
      <c r="H273" s="1" t="str">
        <f t="shared" si="127"/>
        <v>SI CUMPLE</v>
      </c>
      <c r="I273" s="1" t="str">
        <f t="shared" si="127"/>
        <v>SI CUMPLE</v>
      </c>
      <c r="J273" s="1" t="str">
        <f t="shared" si="127"/>
        <v>SI CUMPLE</v>
      </c>
      <c r="K273" s="1" t="str">
        <f t="shared" si="127"/>
        <v>SI CUMPLE</v>
      </c>
      <c r="L273" s="1" t="str">
        <f t="shared" si="127"/>
        <v>SI CUMPLE</v>
      </c>
      <c r="M273" s="1" t="str">
        <f t="shared" si="127"/>
        <v>SI CUMPLE</v>
      </c>
      <c r="N273" s="1" t="str">
        <f t="shared" si="127"/>
        <v>SI CUMPLE</v>
      </c>
      <c r="O273" s="1" t="str">
        <f t="shared" si="127"/>
        <v>SI CUMPLE</v>
      </c>
      <c r="P273" s="1" t="str">
        <f t="shared" si="127"/>
        <v>SI CUMPLE</v>
      </c>
      <c r="Q273" s="1"/>
      <c r="R273" s="1"/>
      <c r="S273" s="1"/>
    </row>
    <row r="274" spans="1:19" ht="15.75" customHeight="1" x14ac:dyDescent="0.25">
      <c r="A274" s="76" t="str">
        <f>'Target Medios'!A275</f>
        <v>Venecia</v>
      </c>
      <c r="B274" s="16"/>
      <c r="C274" s="1" t="str">
        <f t="shared" ref="C274:P274" si="128">IF(C131&gt;C$149,"NO CUMPLE","SI CUMPLE")</f>
        <v>SI CUMPLE</v>
      </c>
      <c r="D274" s="1" t="str">
        <f t="shared" si="128"/>
        <v>SI CUMPLE</v>
      </c>
      <c r="E274" s="1" t="str">
        <f t="shared" si="128"/>
        <v>SI CUMPLE</v>
      </c>
      <c r="F274" s="1" t="str">
        <f t="shared" si="128"/>
        <v>SI CUMPLE</v>
      </c>
      <c r="G274" s="1" t="str">
        <f t="shared" si="128"/>
        <v>SI CUMPLE</v>
      </c>
      <c r="H274" s="1" t="str">
        <f t="shared" si="128"/>
        <v>SI CUMPLE</v>
      </c>
      <c r="I274" s="1" t="str">
        <f t="shared" si="128"/>
        <v>SI CUMPLE</v>
      </c>
      <c r="J274" s="1" t="str">
        <f t="shared" si="128"/>
        <v>SI CUMPLE</v>
      </c>
      <c r="K274" s="1" t="str">
        <f t="shared" si="128"/>
        <v>SI CUMPLE</v>
      </c>
      <c r="L274" s="1" t="str">
        <f t="shared" si="128"/>
        <v>SI CUMPLE</v>
      </c>
      <c r="M274" s="1" t="str">
        <f t="shared" si="128"/>
        <v>SI CUMPLE</v>
      </c>
      <c r="N274" s="1" t="str">
        <f t="shared" si="128"/>
        <v>SI CUMPLE</v>
      </c>
      <c r="O274" s="1" t="str">
        <f t="shared" si="128"/>
        <v>SI CUMPLE</v>
      </c>
      <c r="P274" s="1" t="str">
        <f t="shared" si="128"/>
        <v>SI CUMPLE</v>
      </c>
      <c r="Q274" s="1"/>
      <c r="R274" s="1"/>
      <c r="S274" s="1"/>
    </row>
    <row r="275" spans="1:19" ht="15.75" customHeight="1" x14ac:dyDescent="0.25"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25"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25"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25"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25"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25"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25"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25"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25"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25"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25"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25"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25"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25"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2:19" ht="15.75" customHeight="1" x14ac:dyDescent="0.25"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2:19" ht="15.75" customHeight="1" x14ac:dyDescent="0.25"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5.75" customHeight="1" x14ac:dyDescent="0.25"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 ht="15.75" customHeight="1" x14ac:dyDescent="0.25"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2:19" ht="15.75" customHeight="1" x14ac:dyDescent="0.25"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2:19" ht="15.75" customHeight="1" x14ac:dyDescent="0.25"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5.75" customHeight="1" x14ac:dyDescent="0.25"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 ht="15.75" customHeight="1" x14ac:dyDescent="0.25"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2:19" ht="15.75" customHeight="1" x14ac:dyDescent="0.25"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2:19" ht="15.75" customHeight="1" x14ac:dyDescent="0.25"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5.75" customHeight="1" x14ac:dyDescent="0.25"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2:19" ht="15.75" customHeight="1" x14ac:dyDescent="0.25"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2:19" ht="15.75" customHeight="1" x14ac:dyDescent="0.25"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2:19" ht="15.75" customHeight="1" x14ac:dyDescent="0.25"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5.75" customHeight="1" x14ac:dyDescent="0.25"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2:19" ht="15.75" customHeight="1" x14ac:dyDescent="0.25"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2:19" ht="15.75" customHeight="1" x14ac:dyDescent="0.25"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2:19" ht="15.75" customHeight="1" x14ac:dyDescent="0.25"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5.75" customHeight="1" x14ac:dyDescent="0.25"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2:19" ht="15.75" customHeight="1" x14ac:dyDescent="0.25"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2:19" ht="15.75" customHeight="1" x14ac:dyDescent="0.25"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2:19" ht="15.75" customHeight="1" x14ac:dyDescent="0.25"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5.75" customHeight="1" x14ac:dyDescent="0.25"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5.75" customHeight="1" x14ac:dyDescent="0.25"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2:19" ht="15.75" customHeight="1" x14ac:dyDescent="0.25"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19" ht="15.75" customHeight="1" x14ac:dyDescent="0.25"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5.75" customHeight="1" x14ac:dyDescent="0.25"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5.75" customHeight="1" x14ac:dyDescent="0.25"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2:19" ht="15.75" customHeight="1" x14ac:dyDescent="0.25"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2:19" ht="15.75" customHeight="1" x14ac:dyDescent="0.25"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5.75" customHeight="1" x14ac:dyDescent="0.25"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2:19" ht="15.75" customHeight="1" x14ac:dyDescent="0.25"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2:19" ht="15.75" customHeight="1" x14ac:dyDescent="0.25"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2:19" ht="15.75" customHeight="1" x14ac:dyDescent="0.25"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5.75" customHeight="1" x14ac:dyDescent="0.25"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2:19" ht="15.75" customHeight="1" x14ac:dyDescent="0.25"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2:19" ht="15.75" customHeight="1" x14ac:dyDescent="0.25"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2:19" ht="15.75" customHeight="1" x14ac:dyDescent="0.25"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5.75" customHeight="1" x14ac:dyDescent="0.25"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2:19" ht="15.75" customHeight="1" x14ac:dyDescent="0.25"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2:19" ht="15.75" customHeight="1" x14ac:dyDescent="0.25"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2:19" ht="15.75" customHeight="1" x14ac:dyDescent="0.25"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5.75" customHeight="1" x14ac:dyDescent="0.25"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2:19" ht="15.75" customHeight="1" x14ac:dyDescent="0.25"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2:19" ht="15.75" customHeight="1" x14ac:dyDescent="0.25"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2:19" ht="15.75" customHeight="1" x14ac:dyDescent="0.25"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5.75" customHeight="1" x14ac:dyDescent="0.25"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2:19" ht="15.75" customHeight="1" x14ac:dyDescent="0.25"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2:19" ht="15.75" customHeight="1" x14ac:dyDescent="0.25"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2:19" ht="15.75" customHeight="1" x14ac:dyDescent="0.25"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5.75" customHeight="1" x14ac:dyDescent="0.25"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2:19" ht="15.75" customHeight="1" x14ac:dyDescent="0.25"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2:19" ht="15.75" customHeight="1" x14ac:dyDescent="0.25"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2:19" ht="15.75" customHeight="1" x14ac:dyDescent="0.25"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5.75" customHeight="1" x14ac:dyDescent="0.25"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2:19" ht="15.75" customHeight="1" x14ac:dyDescent="0.25"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2:19" ht="15.75" customHeight="1" x14ac:dyDescent="0.25"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2:19" ht="15.75" customHeight="1" x14ac:dyDescent="0.25"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5.75" customHeight="1" x14ac:dyDescent="0.25"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2:19" ht="15.75" customHeight="1" x14ac:dyDescent="0.25"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2:19" ht="15.75" customHeight="1" x14ac:dyDescent="0.25"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2:19" ht="15.75" customHeight="1" x14ac:dyDescent="0.25"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5.75" customHeight="1" x14ac:dyDescent="0.25"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2:19" ht="15.75" customHeight="1" x14ac:dyDescent="0.25"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2:19" ht="15.75" customHeight="1" x14ac:dyDescent="0.25"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2:19" ht="15.75" customHeight="1" x14ac:dyDescent="0.25"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5.75" customHeight="1" x14ac:dyDescent="0.25"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2:19" ht="15.75" customHeight="1" x14ac:dyDescent="0.25"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2:19" ht="15.75" customHeight="1" x14ac:dyDescent="0.25"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2:19" ht="15.75" customHeight="1" x14ac:dyDescent="0.25"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5.75" customHeight="1" x14ac:dyDescent="0.25"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2:19" ht="15.75" customHeight="1" x14ac:dyDescent="0.25"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2:19" ht="15.75" customHeight="1" x14ac:dyDescent="0.25"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2:19" ht="15.75" customHeight="1" x14ac:dyDescent="0.25"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5.75" customHeight="1" x14ac:dyDescent="0.25"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2:19" ht="15.75" customHeight="1" x14ac:dyDescent="0.25"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2:19" ht="15.75" customHeight="1" x14ac:dyDescent="0.25"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2:19" ht="15.75" customHeight="1" x14ac:dyDescent="0.25"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5.75" customHeight="1" x14ac:dyDescent="0.25"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2:19" ht="15.75" customHeight="1" x14ac:dyDescent="0.25"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2:19" ht="15.75" customHeight="1" x14ac:dyDescent="0.25"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2:19" ht="15.75" customHeight="1" x14ac:dyDescent="0.25"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5.75" customHeight="1" x14ac:dyDescent="0.25"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2:19" ht="15.75" customHeight="1" x14ac:dyDescent="0.25"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2:19" ht="15.75" customHeight="1" x14ac:dyDescent="0.25"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2:19" ht="15.75" customHeight="1" x14ac:dyDescent="0.25"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5.75" customHeight="1" x14ac:dyDescent="0.25"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2:19" ht="15.75" customHeight="1" x14ac:dyDescent="0.25"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2:19" ht="15.75" customHeight="1" x14ac:dyDescent="0.25"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2:19" ht="15.75" customHeight="1" x14ac:dyDescent="0.25"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5.75" customHeight="1" x14ac:dyDescent="0.25"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2:19" ht="15.75" customHeight="1" x14ac:dyDescent="0.25"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2:19" ht="15.75" customHeight="1" x14ac:dyDescent="0.25"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2:19" ht="15.75" customHeight="1" x14ac:dyDescent="0.25"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5.75" customHeight="1" x14ac:dyDescent="0.25"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2:19" ht="15.75" customHeight="1" x14ac:dyDescent="0.25"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2:19" ht="15.75" customHeight="1" x14ac:dyDescent="0.25"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2:19" ht="15.75" customHeight="1" x14ac:dyDescent="0.25"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5.75" customHeight="1" x14ac:dyDescent="0.25"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2:19" ht="15.75" customHeight="1" x14ac:dyDescent="0.25"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2:19" ht="15.75" customHeight="1" x14ac:dyDescent="0.25"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2:19" ht="15.75" customHeight="1" x14ac:dyDescent="0.25"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5.75" customHeight="1" x14ac:dyDescent="0.25"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2:19" ht="15.75" customHeight="1" x14ac:dyDescent="0.25"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2:19" ht="15.75" customHeight="1" x14ac:dyDescent="0.25"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2:19" ht="15.75" customHeight="1" x14ac:dyDescent="0.25"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5.75" customHeight="1" x14ac:dyDescent="0.25"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2:19" ht="15.75" customHeight="1" x14ac:dyDescent="0.25"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2:19" ht="15.75" customHeight="1" x14ac:dyDescent="0.25"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2:19" ht="15.75" customHeight="1" x14ac:dyDescent="0.25"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5.75" customHeight="1" x14ac:dyDescent="0.25"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2:19" ht="15.75" customHeight="1" x14ac:dyDescent="0.25"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2:19" ht="15.75" customHeight="1" x14ac:dyDescent="0.25"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2:19" ht="15.75" customHeight="1" x14ac:dyDescent="0.25"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5.75" customHeight="1" x14ac:dyDescent="0.25"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2:19" ht="15.75" customHeight="1" x14ac:dyDescent="0.25"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2:19" ht="15.75" customHeight="1" x14ac:dyDescent="0.25"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2:19" ht="15.75" customHeight="1" x14ac:dyDescent="0.25"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5.75" customHeight="1" x14ac:dyDescent="0.25"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2:19" ht="15.75" customHeight="1" x14ac:dyDescent="0.25"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2:19" ht="15.75" customHeight="1" x14ac:dyDescent="0.25"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2:19" ht="15.75" customHeight="1" x14ac:dyDescent="0.25"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5.75" customHeight="1" x14ac:dyDescent="0.25"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2:19" ht="15.75" customHeight="1" x14ac:dyDescent="0.25"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2:19" ht="15.75" customHeight="1" x14ac:dyDescent="0.25"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2:19" ht="15.75" customHeight="1" x14ac:dyDescent="0.25"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5.75" customHeight="1" x14ac:dyDescent="0.25"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2:19" ht="15.75" customHeight="1" x14ac:dyDescent="0.25"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2:19" ht="15.75" customHeight="1" x14ac:dyDescent="0.25"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2:19" ht="15.75" customHeight="1" x14ac:dyDescent="0.25"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5.75" customHeight="1" x14ac:dyDescent="0.25"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2:19" ht="15.75" customHeight="1" x14ac:dyDescent="0.25"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2:19" ht="15.75" customHeight="1" x14ac:dyDescent="0.25">
      <c r="B421" s="1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2:19" ht="15.75" customHeight="1" x14ac:dyDescent="0.25">
      <c r="B422" s="1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5.75" customHeight="1" x14ac:dyDescent="0.25">
      <c r="B423" s="1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2:19" ht="15.75" customHeight="1" x14ac:dyDescent="0.25"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2:19" ht="15.75" customHeight="1" x14ac:dyDescent="0.25">
      <c r="B425" s="1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2:19" ht="15.75" customHeight="1" x14ac:dyDescent="0.25">
      <c r="B426" s="1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5.75" customHeight="1" x14ac:dyDescent="0.25">
      <c r="B427" s="1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2:19" ht="15.75" customHeight="1" x14ac:dyDescent="0.25">
      <c r="B428" s="1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2:19" ht="15.75" customHeight="1" x14ac:dyDescent="0.25"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2:19" ht="15.75" customHeight="1" x14ac:dyDescent="0.25"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5.75" customHeight="1" x14ac:dyDescent="0.25">
      <c r="B431" s="1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2:19" ht="15.75" customHeight="1" x14ac:dyDescent="0.25">
      <c r="B432" s="1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2:19" ht="15.75" customHeight="1" x14ac:dyDescent="0.25">
      <c r="B433" s="1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2:19" ht="15.75" customHeight="1" x14ac:dyDescent="0.25">
      <c r="B434" s="1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5.75" customHeight="1" x14ac:dyDescent="0.25">
      <c r="B435" s="1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2:19" ht="15.75" customHeight="1" x14ac:dyDescent="0.25">
      <c r="B436" s="1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2:19" ht="15.75" customHeight="1" x14ac:dyDescent="0.25">
      <c r="B437" s="1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2:19" ht="15.75" customHeight="1" x14ac:dyDescent="0.25">
      <c r="B438" s="1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5.75" customHeight="1" x14ac:dyDescent="0.25">
      <c r="B439" s="1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2:19" ht="15.75" customHeight="1" x14ac:dyDescent="0.25">
      <c r="B440" s="1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2:19" ht="15.75" customHeight="1" x14ac:dyDescent="0.25">
      <c r="B441" s="1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2:19" ht="15.75" customHeight="1" x14ac:dyDescent="0.25">
      <c r="B442" s="1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5.75" customHeight="1" x14ac:dyDescent="0.25">
      <c r="B443" s="1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2:19" ht="15.75" customHeight="1" x14ac:dyDescent="0.25">
      <c r="B444" s="1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2:19" ht="15.75" customHeight="1" x14ac:dyDescent="0.25">
      <c r="B445" s="1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2:19" ht="15.75" customHeight="1" x14ac:dyDescent="0.25">
      <c r="B446" s="1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5.75" customHeight="1" x14ac:dyDescent="0.25">
      <c r="B447" s="1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2:19" ht="15.75" customHeight="1" x14ac:dyDescent="0.25"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2:19" ht="15.75" customHeight="1" x14ac:dyDescent="0.25"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2:19" ht="15.75" customHeight="1" x14ac:dyDescent="0.25"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5.75" customHeight="1" x14ac:dyDescent="0.25">
      <c r="B451" s="1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2:19" ht="15.75" customHeight="1" x14ac:dyDescent="0.25">
      <c r="B452" s="1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2:19" ht="15.75" customHeight="1" x14ac:dyDescent="0.25">
      <c r="B453" s="1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2:19" ht="15.75" customHeight="1" x14ac:dyDescent="0.25">
      <c r="B454" s="1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5.75" customHeight="1" x14ac:dyDescent="0.25">
      <c r="B455" s="1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2:19" ht="15.75" customHeight="1" x14ac:dyDescent="0.25">
      <c r="B456" s="1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2:19" ht="15.75" customHeight="1" x14ac:dyDescent="0.25">
      <c r="B457" s="1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2:19" ht="15.75" customHeight="1" x14ac:dyDescent="0.25">
      <c r="B458" s="1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5.75" customHeight="1" x14ac:dyDescent="0.25">
      <c r="B459" s="1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2:19" ht="15.75" customHeight="1" x14ac:dyDescent="0.25">
      <c r="B460" s="1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2:19" ht="15.75" customHeight="1" x14ac:dyDescent="0.25">
      <c r="B461" s="1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2:19" ht="15.75" customHeight="1" x14ac:dyDescent="0.25">
      <c r="B462" s="1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5.75" customHeight="1" x14ac:dyDescent="0.25">
      <c r="B463" s="1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2:19" ht="15.75" customHeight="1" x14ac:dyDescent="0.25">
      <c r="B464" s="1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2:19" ht="15.75" customHeight="1" x14ac:dyDescent="0.25">
      <c r="B465" s="1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2:19" ht="15.75" customHeight="1" x14ac:dyDescent="0.25">
      <c r="B466" s="1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5.75" customHeight="1" x14ac:dyDescent="0.25">
      <c r="B467" s="1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2:19" ht="15.75" customHeight="1" x14ac:dyDescent="0.25">
      <c r="B468" s="1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2:19" ht="15.75" customHeight="1" x14ac:dyDescent="0.25">
      <c r="B469" s="1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2:19" ht="15.75" customHeight="1" x14ac:dyDescent="0.25">
      <c r="B470" s="1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5.75" customHeight="1" x14ac:dyDescent="0.25">
      <c r="B471" s="1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2:19" ht="15.75" customHeight="1" x14ac:dyDescent="0.25"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2:19" ht="15.75" customHeight="1" x14ac:dyDescent="0.25">
      <c r="B473" s="1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2:19" ht="15.75" customHeight="1" x14ac:dyDescent="0.25">
      <c r="B474" s="1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5.75" customHeight="1" x14ac:dyDescent="0.25">
      <c r="B475" s="1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2:19" ht="15.75" customHeight="1" x14ac:dyDescent="0.25">
      <c r="B476" s="1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2:19" ht="15.75" customHeight="1" x14ac:dyDescent="0.25">
      <c r="B477" s="1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2:19" ht="15.75" customHeight="1" x14ac:dyDescent="0.25">
      <c r="B478" s="1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5.75" customHeight="1" x14ac:dyDescent="0.25">
      <c r="B479" s="1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2:19" ht="15.75" customHeight="1" x14ac:dyDescent="0.25">
      <c r="B480" s="1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2:19" ht="15.75" customHeight="1" x14ac:dyDescent="0.25">
      <c r="B481" s="1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2:19" ht="15.75" customHeight="1" x14ac:dyDescent="0.25"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5.75" customHeight="1" x14ac:dyDescent="0.25">
      <c r="B483" s="1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2:19" ht="15.75" customHeight="1" x14ac:dyDescent="0.25">
      <c r="B484" s="1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2:19" ht="15.75" customHeight="1" x14ac:dyDescent="0.25">
      <c r="B485" s="1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2:19" ht="15.75" customHeight="1" x14ac:dyDescent="0.25">
      <c r="B486" s="1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2:19" ht="15.75" customHeight="1" x14ac:dyDescent="0.25"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2:19" ht="15.75" customHeight="1" x14ac:dyDescent="0.25"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2:19" ht="15.75" customHeight="1" x14ac:dyDescent="0.25">
      <c r="B489" s="1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2:19" ht="15.75" customHeight="1" x14ac:dyDescent="0.25">
      <c r="B490" s="1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2:19" ht="15.75" customHeight="1" x14ac:dyDescent="0.25">
      <c r="B491" s="1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2:19" ht="15.75" customHeight="1" x14ac:dyDescent="0.25">
      <c r="B492" s="1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2:19" ht="15.75" customHeight="1" x14ac:dyDescent="0.25">
      <c r="B493" s="1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2:19" ht="15.75" customHeight="1" x14ac:dyDescent="0.25">
      <c r="B494" s="1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2:19" ht="15.75" customHeight="1" x14ac:dyDescent="0.25">
      <c r="B495" s="1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2:19" ht="15.75" customHeight="1" x14ac:dyDescent="0.25">
      <c r="B496" s="1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2:19" ht="15.75" customHeight="1" x14ac:dyDescent="0.25">
      <c r="B497" s="1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2:19" ht="15.75" customHeight="1" x14ac:dyDescent="0.25">
      <c r="B498" s="1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2:19" ht="15.75" customHeight="1" x14ac:dyDescent="0.25">
      <c r="B499" s="1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2:19" ht="15.75" customHeight="1" x14ac:dyDescent="0.25">
      <c r="B500" s="1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2:19" ht="15.75" customHeight="1" x14ac:dyDescent="0.25">
      <c r="B501" s="1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2:19" ht="15.75" customHeight="1" x14ac:dyDescent="0.25">
      <c r="B502" s="1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2:19" ht="15.75" customHeight="1" x14ac:dyDescent="0.25">
      <c r="B503" s="1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2:19" ht="15.75" customHeight="1" x14ac:dyDescent="0.25">
      <c r="B504" s="1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2:19" ht="15.75" customHeight="1" x14ac:dyDescent="0.25">
      <c r="B505" s="1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2:19" ht="15.75" customHeight="1" x14ac:dyDescent="0.25"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2:19" ht="15.75" customHeight="1" x14ac:dyDescent="0.25"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2:19" ht="15.75" customHeight="1" x14ac:dyDescent="0.25"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2:19" ht="15.75" customHeight="1" x14ac:dyDescent="0.25">
      <c r="B509" s="1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2:19" ht="15.75" customHeight="1" x14ac:dyDescent="0.25">
      <c r="B510" s="1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5.75" customHeight="1" x14ac:dyDescent="0.25">
      <c r="B511" s="1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2:19" ht="15.75" customHeight="1" x14ac:dyDescent="0.25">
      <c r="B512" s="1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2:19" ht="15.75" customHeight="1" x14ac:dyDescent="0.25">
      <c r="B513" s="1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2:19" ht="15.75" customHeight="1" x14ac:dyDescent="0.25">
      <c r="B514" s="1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2:19" ht="15.75" customHeight="1" x14ac:dyDescent="0.25">
      <c r="B515" s="1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2:19" ht="15.75" customHeight="1" x14ac:dyDescent="0.25">
      <c r="B516" s="1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2:19" ht="15.75" customHeight="1" x14ac:dyDescent="0.25">
      <c r="B517" s="1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2:19" ht="15.75" customHeight="1" x14ac:dyDescent="0.25">
      <c r="B518" s="1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2:19" ht="15.75" customHeight="1" x14ac:dyDescent="0.25">
      <c r="B519" s="1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2:19" ht="15.75" customHeight="1" x14ac:dyDescent="0.25">
      <c r="B520" s="1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2:19" ht="15.75" customHeight="1" x14ac:dyDescent="0.25">
      <c r="B521" s="1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2:19" ht="15.75" customHeight="1" x14ac:dyDescent="0.25">
      <c r="B522" s="1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2:19" ht="15.75" customHeight="1" x14ac:dyDescent="0.25">
      <c r="B523" s="1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2:19" ht="15.75" customHeight="1" x14ac:dyDescent="0.25">
      <c r="B524" s="1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2:19" ht="15.75" customHeight="1" x14ac:dyDescent="0.25">
      <c r="B525" s="1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2:19" ht="15.75" customHeight="1" x14ac:dyDescent="0.25">
      <c r="B526" s="1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2:19" ht="15.75" customHeight="1" x14ac:dyDescent="0.25">
      <c r="B527" s="1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2:19" ht="15.75" customHeight="1" x14ac:dyDescent="0.25">
      <c r="B528" s="1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2:19" ht="15.75" customHeight="1" x14ac:dyDescent="0.25">
      <c r="B529" s="1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2:19" ht="15.75" customHeight="1" x14ac:dyDescent="0.25"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2:19" ht="15.75" customHeight="1" x14ac:dyDescent="0.25">
      <c r="B531" s="1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2:19" ht="15.75" customHeight="1" x14ac:dyDescent="0.25">
      <c r="B532" s="1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2:19" ht="15.75" customHeight="1" x14ac:dyDescent="0.25">
      <c r="B533" s="1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2:19" ht="15.75" customHeight="1" x14ac:dyDescent="0.25">
      <c r="B534" s="1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2:19" ht="15.75" customHeight="1" x14ac:dyDescent="0.25">
      <c r="B535" s="1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2:19" ht="15.75" customHeight="1" x14ac:dyDescent="0.25">
      <c r="B536" s="1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2:19" ht="15.75" customHeight="1" x14ac:dyDescent="0.25">
      <c r="B537" s="1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2:19" ht="15.75" customHeight="1" x14ac:dyDescent="0.25">
      <c r="B538" s="1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2:19" ht="15.75" customHeight="1" x14ac:dyDescent="0.25">
      <c r="B539" s="1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2:19" ht="15.75" customHeight="1" x14ac:dyDescent="0.25"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2:19" ht="15.75" customHeight="1" x14ac:dyDescent="0.25">
      <c r="B541" s="1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2:19" ht="15.75" customHeight="1" x14ac:dyDescent="0.25">
      <c r="B542" s="1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2:19" ht="15.75" customHeight="1" x14ac:dyDescent="0.25">
      <c r="B543" s="1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2:19" ht="15.75" customHeight="1" x14ac:dyDescent="0.25">
      <c r="B544" s="1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2:19" ht="15.75" customHeight="1" x14ac:dyDescent="0.25"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2:19" ht="15.75" customHeight="1" x14ac:dyDescent="0.25"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2:19" ht="15.75" customHeight="1" x14ac:dyDescent="0.25">
      <c r="B547" s="1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2:19" ht="15.75" customHeight="1" x14ac:dyDescent="0.25">
      <c r="B548" s="1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2:19" ht="15.75" customHeight="1" x14ac:dyDescent="0.25">
      <c r="B549" s="1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2:19" ht="15.75" customHeight="1" x14ac:dyDescent="0.25">
      <c r="B550" s="1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2:19" ht="15.75" customHeight="1" x14ac:dyDescent="0.25">
      <c r="B551" s="1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2:19" ht="15.75" customHeight="1" x14ac:dyDescent="0.25">
      <c r="B552" s="1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2:19" ht="15.75" customHeight="1" x14ac:dyDescent="0.25">
      <c r="B553" s="1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2:19" ht="15.75" customHeight="1" x14ac:dyDescent="0.25">
      <c r="B554" s="1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2:19" ht="15.75" customHeight="1" x14ac:dyDescent="0.25">
      <c r="B555" s="1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2:19" ht="15.75" customHeight="1" x14ac:dyDescent="0.25">
      <c r="B556" s="1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2:19" ht="15.75" customHeight="1" x14ac:dyDescent="0.25">
      <c r="B557" s="1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2:19" ht="15.75" customHeight="1" x14ac:dyDescent="0.25">
      <c r="B558" s="1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2:19" ht="15.75" customHeight="1" x14ac:dyDescent="0.25">
      <c r="B559" s="1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2:19" ht="15.75" customHeight="1" x14ac:dyDescent="0.25">
      <c r="B560" s="1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2:19" ht="15.75" customHeight="1" x14ac:dyDescent="0.25">
      <c r="B561" s="1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2:19" ht="15.75" customHeight="1" x14ac:dyDescent="0.25">
      <c r="B562" s="1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2:19" ht="15.75" customHeight="1" x14ac:dyDescent="0.25">
      <c r="B563" s="1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2:19" ht="15.75" customHeight="1" x14ac:dyDescent="0.25"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2:19" ht="15.75" customHeight="1" x14ac:dyDescent="0.25"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2:19" ht="15.75" customHeight="1" x14ac:dyDescent="0.25"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2:19" ht="15.75" customHeight="1" x14ac:dyDescent="0.25">
      <c r="B567" s="1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2:19" ht="15.75" customHeight="1" x14ac:dyDescent="0.25">
      <c r="B568" s="1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2:19" ht="15.75" customHeight="1" x14ac:dyDescent="0.25">
      <c r="B569" s="1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2:19" ht="15.75" customHeight="1" x14ac:dyDescent="0.25">
      <c r="B570" s="1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2:19" ht="15.75" customHeight="1" x14ac:dyDescent="0.25">
      <c r="B571" s="1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2:19" ht="15.75" customHeight="1" x14ac:dyDescent="0.25">
      <c r="B572" s="1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2:19" ht="15.75" customHeight="1" x14ac:dyDescent="0.25">
      <c r="B573" s="1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2:19" ht="15.75" customHeight="1" x14ac:dyDescent="0.25">
      <c r="B574" s="1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2:19" ht="15.75" customHeight="1" x14ac:dyDescent="0.25">
      <c r="B575" s="1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2:19" ht="15.75" customHeight="1" x14ac:dyDescent="0.25">
      <c r="B576" s="1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2:19" ht="15.75" customHeight="1" x14ac:dyDescent="0.25">
      <c r="B577" s="1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2:19" ht="15.75" customHeight="1" x14ac:dyDescent="0.25">
      <c r="B578" s="1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2:19" ht="15.75" customHeight="1" x14ac:dyDescent="0.25">
      <c r="B579" s="1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2:19" ht="15.75" customHeight="1" x14ac:dyDescent="0.25">
      <c r="B580" s="1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2:19" ht="15.75" customHeight="1" x14ac:dyDescent="0.25">
      <c r="B581" s="1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2:19" ht="15.75" customHeight="1" x14ac:dyDescent="0.25">
      <c r="B582" s="1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5.75" customHeight="1" x14ac:dyDescent="0.25">
      <c r="B583" s="1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2:19" ht="15.75" customHeight="1" x14ac:dyDescent="0.25">
      <c r="B584" s="1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2:19" ht="15.75" customHeight="1" x14ac:dyDescent="0.25">
      <c r="B585" s="1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2:19" ht="15.75" customHeight="1" x14ac:dyDescent="0.25">
      <c r="B586" s="1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2:19" ht="15.75" customHeight="1" x14ac:dyDescent="0.25">
      <c r="B587" s="1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2:19" ht="15.75" customHeight="1" x14ac:dyDescent="0.25"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2:19" ht="15.75" customHeight="1" x14ac:dyDescent="0.25">
      <c r="B589" s="1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2:19" ht="15.75" customHeight="1" x14ac:dyDescent="0.25">
      <c r="B590" s="1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2:19" ht="15.75" customHeight="1" x14ac:dyDescent="0.25">
      <c r="B591" s="1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2:19" ht="15.75" customHeight="1" x14ac:dyDescent="0.25">
      <c r="B592" s="1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2:19" ht="15.75" customHeight="1" x14ac:dyDescent="0.25">
      <c r="B593" s="1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2:19" ht="15.75" customHeight="1" x14ac:dyDescent="0.25">
      <c r="B594" s="1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2:19" ht="15.75" customHeight="1" x14ac:dyDescent="0.25">
      <c r="B595" s="1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2:19" ht="15.75" customHeight="1" x14ac:dyDescent="0.25">
      <c r="B596" s="1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2:19" ht="15.75" customHeight="1" x14ac:dyDescent="0.25">
      <c r="B597" s="1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2:19" ht="15.75" customHeight="1" x14ac:dyDescent="0.25"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2:19" ht="15.75" customHeight="1" x14ac:dyDescent="0.25">
      <c r="B599" s="1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2:19" ht="15.75" customHeight="1" x14ac:dyDescent="0.25">
      <c r="B600" s="1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2:19" ht="15.75" customHeight="1" x14ac:dyDescent="0.25">
      <c r="B601" s="1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2:19" ht="15.75" customHeight="1" x14ac:dyDescent="0.25">
      <c r="B602" s="1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2:19" ht="15.75" customHeight="1" x14ac:dyDescent="0.25"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2:19" ht="15.75" customHeight="1" x14ac:dyDescent="0.25"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2:19" ht="15.75" customHeight="1" x14ac:dyDescent="0.25">
      <c r="B605" s="1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2:19" ht="15.75" customHeight="1" x14ac:dyDescent="0.25">
      <c r="B606" s="1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2:19" ht="15.75" customHeight="1" x14ac:dyDescent="0.25">
      <c r="B607" s="1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2:19" ht="15.75" customHeight="1" x14ac:dyDescent="0.25">
      <c r="B608" s="1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2:19" ht="15.75" customHeight="1" x14ac:dyDescent="0.25">
      <c r="B609" s="1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2:19" ht="15.75" customHeight="1" x14ac:dyDescent="0.25">
      <c r="B610" s="1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2:19" ht="15.75" customHeight="1" x14ac:dyDescent="0.25">
      <c r="B611" s="1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2:19" ht="15.75" customHeight="1" x14ac:dyDescent="0.25">
      <c r="B612" s="1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2:19" ht="15.75" customHeight="1" x14ac:dyDescent="0.25">
      <c r="B613" s="1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2:19" ht="15.75" customHeight="1" x14ac:dyDescent="0.25">
      <c r="B614" s="1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2:19" ht="15.75" customHeight="1" x14ac:dyDescent="0.25">
      <c r="B615" s="1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2:19" ht="15.75" customHeight="1" x14ac:dyDescent="0.25">
      <c r="B616" s="1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2:19" ht="15.75" customHeight="1" x14ac:dyDescent="0.25">
      <c r="B617" s="1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2:19" ht="15.75" customHeight="1" x14ac:dyDescent="0.25">
      <c r="B618" s="1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2:19" ht="15.75" customHeight="1" x14ac:dyDescent="0.25">
      <c r="B619" s="1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2:19" ht="15.75" customHeight="1" x14ac:dyDescent="0.25">
      <c r="B620" s="1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2:19" ht="15.75" customHeight="1" x14ac:dyDescent="0.25">
      <c r="B621" s="1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2:19" ht="15.75" customHeight="1" x14ac:dyDescent="0.25"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2:19" ht="15.75" customHeight="1" x14ac:dyDescent="0.25"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2:19" ht="15.75" customHeight="1" x14ac:dyDescent="0.25"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2:19" ht="15.75" customHeight="1" x14ac:dyDescent="0.25">
      <c r="B625" s="1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2:19" ht="15.75" customHeight="1" x14ac:dyDescent="0.25">
      <c r="B626" s="1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2:19" ht="15.75" customHeight="1" x14ac:dyDescent="0.25">
      <c r="B627" s="1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2:19" ht="15.75" customHeight="1" x14ac:dyDescent="0.25">
      <c r="B628" s="1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2:19" ht="15.75" customHeight="1" x14ac:dyDescent="0.25">
      <c r="B629" s="1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2:19" ht="15.75" customHeight="1" x14ac:dyDescent="0.25">
      <c r="B630" s="1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2:19" ht="15.75" customHeight="1" x14ac:dyDescent="0.25">
      <c r="B631" s="1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2:19" ht="15.75" customHeight="1" x14ac:dyDescent="0.25">
      <c r="B632" s="1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2:19" ht="15.75" customHeight="1" x14ac:dyDescent="0.25">
      <c r="B633" s="1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2:19" ht="15.75" customHeight="1" x14ac:dyDescent="0.25">
      <c r="B634" s="1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2:19" ht="15.75" customHeight="1" x14ac:dyDescent="0.25">
      <c r="B635" s="1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2:19" ht="15.75" customHeight="1" x14ac:dyDescent="0.25">
      <c r="B636" s="1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2:19" ht="15.75" customHeight="1" x14ac:dyDescent="0.25">
      <c r="B637" s="1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2:19" ht="15.75" customHeight="1" x14ac:dyDescent="0.25">
      <c r="B638" s="1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2:19" ht="15.75" customHeight="1" x14ac:dyDescent="0.25">
      <c r="B639" s="1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2:19" ht="15.75" customHeight="1" x14ac:dyDescent="0.25">
      <c r="B640" s="1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2:19" ht="15.75" customHeight="1" x14ac:dyDescent="0.25">
      <c r="B641" s="1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2:19" ht="15.75" customHeight="1" x14ac:dyDescent="0.25">
      <c r="B642" s="1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2:19" ht="15.75" customHeight="1" x14ac:dyDescent="0.25">
      <c r="B643" s="1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2:19" ht="15.75" customHeight="1" x14ac:dyDescent="0.25">
      <c r="B644" s="1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2:19" ht="15.75" customHeight="1" x14ac:dyDescent="0.25">
      <c r="B645" s="1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2:19" ht="15.75" customHeight="1" x14ac:dyDescent="0.25"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2:19" ht="15.75" customHeight="1" x14ac:dyDescent="0.25">
      <c r="B647" s="1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2:19" ht="15.75" customHeight="1" x14ac:dyDescent="0.25">
      <c r="B648" s="1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2:19" ht="15.75" customHeight="1" x14ac:dyDescent="0.25">
      <c r="B649" s="1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2:19" ht="15.75" customHeight="1" x14ac:dyDescent="0.25">
      <c r="B650" s="1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2:19" ht="15.75" customHeight="1" x14ac:dyDescent="0.25">
      <c r="B651" s="1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2:19" ht="15.75" customHeight="1" x14ac:dyDescent="0.25">
      <c r="B652" s="1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2:19" ht="15.75" customHeight="1" x14ac:dyDescent="0.25">
      <c r="B653" s="1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2:19" ht="15.75" customHeight="1" x14ac:dyDescent="0.25">
      <c r="B654" s="1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2:19" ht="15.75" customHeight="1" x14ac:dyDescent="0.25">
      <c r="B655" s="1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2:19" ht="15.75" customHeight="1" x14ac:dyDescent="0.25"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2:19" ht="15.75" customHeight="1" x14ac:dyDescent="0.25">
      <c r="B657" s="1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2:19" ht="15.75" customHeight="1" x14ac:dyDescent="0.25">
      <c r="B658" s="1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2:19" ht="15.75" customHeight="1" x14ac:dyDescent="0.25">
      <c r="B659" s="1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2:19" ht="15.75" customHeight="1" x14ac:dyDescent="0.25">
      <c r="B660" s="1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2:19" ht="15.75" customHeight="1" x14ac:dyDescent="0.25"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2:19" ht="15.75" customHeight="1" x14ac:dyDescent="0.25"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2:19" ht="15.75" customHeight="1" x14ac:dyDescent="0.25">
      <c r="B663" s="1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2:19" ht="15.75" customHeight="1" x14ac:dyDescent="0.25">
      <c r="B664" s="1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2:19" ht="15.75" customHeight="1" x14ac:dyDescent="0.25">
      <c r="B665" s="1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2:19" ht="15.75" customHeight="1" x14ac:dyDescent="0.25">
      <c r="B666" s="1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2:19" ht="15.75" customHeight="1" x14ac:dyDescent="0.25">
      <c r="B667" s="1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2:19" ht="15.75" customHeight="1" x14ac:dyDescent="0.25">
      <c r="B668" s="1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2:19" ht="15.75" customHeight="1" x14ac:dyDescent="0.25">
      <c r="B669" s="1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2:19" ht="15.75" customHeight="1" x14ac:dyDescent="0.25">
      <c r="B670" s="1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2:19" ht="15.75" customHeight="1" x14ac:dyDescent="0.25">
      <c r="B671" s="1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2:19" ht="15.75" customHeight="1" x14ac:dyDescent="0.25">
      <c r="B672" s="1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2:19" ht="15.75" customHeight="1" x14ac:dyDescent="0.25">
      <c r="B673" s="1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2:19" ht="15.75" customHeight="1" x14ac:dyDescent="0.25">
      <c r="B674" s="1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2:19" ht="15.75" customHeight="1" x14ac:dyDescent="0.25">
      <c r="B675" s="1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2:19" ht="15.75" customHeight="1" x14ac:dyDescent="0.25">
      <c r="B676" s="1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2:19" ht="15.75" customHeight="1" x14ac:dyDescent="0.25">
      <c r="B677" s="1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2:19" ht="15.75" customHeight="1" x14ac:dyDescent="0.25">
      <c r="B678" s="1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2:19" ht="15.75" customHeight="1" x14ac:dyDescent="0.25">
      <c r="B679" s="1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2:19" ht="15.75" customHeight="1" x14ac:dyDescent="0.25"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2:19" ht="15.75" customHeight="1" x14ac:dyDescent="0.25"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2:19" ht="15.75" customHeight="1" x14ac:dyDescent="0.25"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2:19" ht="15.75" customHeight="1" x14ac:dyDescent="0.25">
      <c r="B683" s="1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2:19" ht="15.75" customHeight="1" x14ac:dyDescent="0.25">
      <c r="B684" s="1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2:19" ht="15.75" customHeight="1" x14ac:dyDescent="0.25">
      <c r="B685" s="1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2:19" ht="15.75" customHeight="1" x14ac:dyDescent="0.25">
      <c r="B686" s="1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2:19" ht="15.75" customHeight="1" x14ac:dyDescent="0.25">
      <c r="B687" s="1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2:19" ht="15.75" customHeight="1" x14ac:dyDescent="0.25">
      <c r="B688" s="1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2:19" ht="15.75" customHeight="1" x14ac:dyDescent="0.25">
      <c r="B689" s="1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2:19" ht="15.75" customHeight="1" x14ac:dyDescent="0.25">
      <c r="B690" s="1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2:19" ht="15.75" customHeight="1" x14ac:dyDescent="0.25">
      <c r="B691" s="1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2:19" ht="15.75" customHeight="1" x14ac:dyDescent="0.25">
      <c r="B692" s="1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2:19" ht="15.75" customHeight="1" x14ac:dyDescent="0.25">
      <c r="B693" s="1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2:19" ht="15.75" customHeight="1" x14ac:dyDescent="0.25">
      <c r="B694" s="1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2:19" ht="15.75" customHeight="1" x14ac:dyDescent="0.25">
      <c r="B695" s="1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2:19" ht="15.75" customHeight="1" x14ac:dyDescent="0.25">
      <c r="B696" s="1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2:19" ht="15.75" customHeight="1" x14ac:dyDescent="0.25">
      <c r="B697" s="1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2:19" ht="15.75" customHeight="1" x14ac:dyDescent="0.25">
      <c r="B698" s="1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2:19" ht="15.75" customHeight="1" x14ac:dyDescent="0.25">
      <c r="B699" s="1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2:19" ht="15.75" customHeight="1" x14ac:dyDescent="0.25">
      <c r="B700" s="1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2:19" ht="15.75" customHeight="1" x14ac:dyDescent="0.25">
      <c r="B701" s="1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2:19" ht="15.75" customHeight="1" x14ac:dyDescent="0.25">
      <c r="B702" s="1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2:19" ht="15.75" customHeight="1" x14ac:dyDescent="0.25">
      <c r="B703" s="1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2:19" ht="15.75" customHeight="1" x14ac:dyDescent="0.25"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2:19" ht="15.75" customHeight="1" x14ac:dyDescent="0.25">
      <c r="B705" s="1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2:19" ht="15.75" customHeight="1" x14ac:dyDescent="0.25">
      <c r="B706" s="1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2:19" ht="15.75" customHeight="1" x14ac:dyDescent="0.25">
      <c r="B707" s="1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2:19" ht="15.75" customHeight="1" x14ac:dyDescent="0.25">
      <c r="B708" s="1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2:19" ht="15.75" customHeight="1" x14ac:dyDescent="0.25">
      <c r="B709" s="1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2:19" ht="15.75" customHeight="1" x14ac:dyDescent="0.25">
      <c r="B710" s="1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2:19" ht="15.75" customHeight="1" x14ac:dyDescent="0.25">
      <c r="B711" s="1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2:19" ht="15.75" customHeight="1" x14ac:dyDescent="0.25">
      <c r="B712" s="1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2:19" ht="15.75" customHeight="1" x14ac:dyDescent="0.25">
      <c r="B713" s="1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2:19" ht="15.75" customHeight="1" x14ac:dyDescent="0.25"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2:19" ht="15.75" customHeight="1" x14ac:dyDescent="0.25">
      <c r="B715" s="1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2:19" ht="15.75" customHeight="1" x14ac:dyDescent="0.25">
      <c r="B716" s="1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2:19" ht="15.75" customHeight="1" x14ac:dyDescent="0.25">
      <c r="B717" s="1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2:19" ht="15.75" customHeight="1" x14ac:dyDescent="0.25">
      <c r="B718" s="1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2:19" ht="15.75" customHeight="1" x14ac:dyDescent="0.25"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2:19" ht="15.75" customHeight="1" x14ac:dyDescent="0.25"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2:19" ht="15.75" customHeight="1" x14ac:dyDescent="0.25">
      <c r="B721" s="1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2:19" ht="15.75" customHeight="1" x14ac:dyDescent="0.25">
      <c r="B722" s="1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2:19" ht="15.75" customHeight="1" x14ac:dyDescent="0.25">
      <c r="B723" s="1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2:19" ht="15.75" customHeight="1" x14ac:dyDescent="0.25">
      <c r="B724" s="1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2:19" ht="15.75" customHeight="1" x14ac:dyDescent="0.25">
      <c r="B725" s="1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2:19" ht="15.75" customHeight="1" x14ac:dyDescent="0.25">
      <c r="B726" s="1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2:19" ht="15.75" customHeight="1" x14ac:dyDescent="0.25">
      <c r="B727" s="1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2:19" ht="15.75" customHeight="1" x14ac:dyDescent="0.25">
      <c r="B728" s="1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2:19" ht="15.75" customHeight="1" x14ac:dyDescent="0.25">
      <c r="B729" s="1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2:19" ht="15.75" customHeight="1" x14ac:dyDescent="0.25">
      <c r="B730" s="1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2:19" ht="15.75" customHeight="1" x14ac:dyDescent="0.25"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2:19" ht="15.75" customHeight="1" x14ac:dyDescent="0.25">
      <c r="B732" s="1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2:19" ht="15.75" customHeight="1" x14ac:dyDescent="0.25">
      <c r="B733" s="1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2:19" ht="15.75" customHeight="1" x14ac:dyDescent="0.25">
      <c r="B734" s="1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2:19" ht="15.75" customHeight="1" x14ac:dyDescent="0.25">
      <c r="B735" s="1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2:19" ht="15.75" customHeight="1" x14ac:dyDescent="0.25">
      <c r="B736" s="1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2:19" ht="15.75" customHeight="1" x14ac:dyDescent="0.25">
      <c r="B737" s="1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2:19" ht="15.75" customHeight="1" x14ac:dyDescent="0.25"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2:19" ht="15.75" customHeight="1" x14ac:dyDescent="0.25"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2:19" ht="15.75" customHeight="1" x14ac:dyDescent="0.25"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2:19" ht="15.75" customHeight="1" x14ac:dyDescent="0.25">
      <c r="B741" s="1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2:19" ht="15.75" customHeight="1" x14ac:dyDescent="0.25">
      <c r="B742" s="1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2:19" ht="15.75" customHeight="1" x14ac:dyDescent="0.25">
      <c r="B743" s="1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2:19" ht="15.75" customHeight="1" x14ac:dyDescent="0.25">
      <c r="B744" s="1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2:19" ht="15.75" customHeight="1" x14ac:dyDescent="0.25">
      <c r="B745" s="1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2:19" ht="15.75" customHeight="1" x14ac:dyDescent="0.25">
      <c r="B746" s="1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2:19" ht="15.75" customHeight="1" x14ac:dyDescent="0.25">
      <c r="B747" s="1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19" ht="15.75" customHeight="1" x14ac:dyDescent="0.25">
      <c r="B748" s="1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2:19" ht="15.75" customHeight="1" x14ac:dyDescent="0.25">
      <c r="B749" s="1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2:19" ht="15.75" customHeight="1" x14ac:dyDescent="0.25">
      <c r="B750" s="1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2:19" ht="15.75" customHeight="1" x14ac:dyDescent="0.25">
      <c r="B751" s="1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2:19" ht="15.75" customHeight="1" x14ac:dyDescent="0.25">
      <c r="B752" s="1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2:19" ht="15.75" customHeight="1" x14ac:dyDescent="0.25">
      <c r="B753" s="1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2:19" ht="15.75" customHeight="1" x14ac:dyDescent="0.25">
      <c r="B754" s="1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2:19" ht="15.75" customHeight="1" x14ac:dyDescent="0.25"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2:19" ht="15.75" customHeight="1" x14ac:dyDescent="0.25"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2:19" ht="15.75" customHeight="1" x14ac:dyDescent="0.25">
      <c r="B757" s="1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2:19" ht="15.75" customHeight="1" x14ac:dyDescent="0.25">
      <c r="B758" s="1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2:19" ht="15.75" customHeight="1" x14ac:dyDescent="0.25">
      <c r="B759" s="1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2:19" ht="15.75" customHeight="1" x14ac:dyDescent="0.25">
      <c r="B760" s="1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2:19" ht="15.75" customHeight="1" x14ac:dyDescent="0.25">
      <c r="B761" s="1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2:19" ht="15.75" customHeight="1" x14ac:dyDescent="0.25"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2:19" ht="15.75" customHeight="1" x14ac:dyDescent="0.25">
      <c r="B763" s="1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2:19" ht="15.75" customHeight="1" x14ac:dyDescent="0.25">
      <c r="B764" s="1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2:19" ht="15.75" customHeight="1" x14ac:dyDescent="0.25">
      <c r="B765" s="1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2:19" ht="15.75" customHeight="1" x14ac:dyDescent="0.25">
      <c r="B766" s="1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2:19" ht="15.75" customHeight="1" x14ac:dyDescent="0.25">
      <c r="B767" s="1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2:19" ht="15.75" customHeight="1" x14ac:dyDescent="0.25">
      <c r="B768" s="1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2:19" ht="15.75" customHeight="1" x14ac:dyDescent="0.25">
      <c r="B769" s="1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2:19" ht="15.75" customHeight="1" x14ac:dyDescent="0.25">
      <c r="B770" s="1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2:19" ht="15.75" customHeight="1" x14ac:dyDescent="0.25">
      <c r="B771" s="1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2:19" ht="15.75" customHeight="1" x14ac:dyDescent="0.25"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2:19" ht="15.75" customHeight="1" x14ac:dyDescent="0.25">
      <c r="B773" s="1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2:19" ht="15.75" customHeight="1" x14ac:dyDescent="0.25">
      <c r="B774" s="1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2:19" ht="15.75" customHeight="1" x14ac:dyDescent="0.25">
      <c r="B775" s="1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2:19" ht="15.75" customHeight="1" x14ac:dyDescent="0.25">
      <c r="B776" s="1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2:19" ht="15.75" customHeight="1" x14ac:dyDescent="0.25"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2:19" ht="15.75" customHeight="1" x14ac:dyDescent="0.25"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2:19" ht="15.75" customHeight="1" x14ac:dyDescent="0.25">
      <c r="B779" s="1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2:19" ht="15.75" customHeight="1" x14ac:dyDescent="0.25">
      <c r="B780" s="1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2:19" ht="15.75" customHeight="1" x14ac:dyDescent="0.25">
      <c r="B781" s="1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2:19" ht="15.75" customHeight="1" x14ac:dyDescent="0.25">
      <c r="B782" s="1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2:19" ht="15.75" customHeight="1" x14ac:dyDescent="0.25">
      <c r="B783" s="1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2:19" ht="15.75" customHeight="1" x14ac:dyDescent="0.25">
      <c r="B784" s="1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2:19" ht="15.75" customHeight="1" x14ac:dyDescent="0.25">
      <c r="B785" s="1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2:19" ht="15.75" customHeight="1" x14ac:dyDescent="0.25">
      <c r="B786" s="1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2:19" ht="15.75" customHeight="1" x14ac:dyDescent="0.25">
      <c r="B787" s="1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2:19" ht="15.75" customHeight="1" x14ac:dyDescent="0.25">
      <c r="B788" s="1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2:19" ht="15.75" customHeight="1" x14ac:dyDescent="0.25">
      <c r="B789" s="1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2:19" ht="15.75" customHeight="1" x14ac:dyDescent="0.25">
      <c r="B790" s="1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2:19" ht="15.75" customHeight="1" x14ac:dyDescent="0.25">
      <c r="B791" s="1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2:19" ht="15.75" customHeight="1" x14ac:dyDescent="0.25">
      <c r="B792" s="1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2:19" ht="15.75" customHeight="1" x14ac:dyDescent="0.25">
      <c r="B793" s="1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2:19" ht="15.75" customHeight="1" x14ac:dyDescent="0.25">
      <c r="B794" s="1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2:19" ht="15.75" customHeight="1" x14ac:dyDescent="0.25">
      <c r="B795" s="1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2:19" ht="15.75" customHeight="1" x14ac:dyDescent="0.25"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2:19" ht="15.75" customHeight="1" x14ac:dyDescent="0.25"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2:19" ht="15.75" customHeight="1" x14ac:dyDescent="0.25"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2:19" ht="15.75" customHeight="1" x14ac:dyDescent="0.25">
      <c r="B799" s="1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2:19" ht="15.75" customHeight="1" x14ac:dyDescent="0.25">
      <c r="B800" s="1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2:19" ht="15.75" customHeight="1" x14ac:dyDescent="0.25">
      <c r="B801" s="1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2:19" ht="15.75" customHeight="1" x14ac:dyDescent="0.25">
      <c r="B802" s="1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2:19" ht="15.75" customHeight="1" x14ac:dyDescent="0.25">
      <c r="B803" s="1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2:19" ht="15.75" customHeight="1" x14ac:dyDescent="0.25">
      <c r="B804" s="1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2:19" ht="15.75" customHeight="1" x14ac:dyDescent="0.25">
      <c r="B805" s="1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2:19" ht="15.75" customHeight="1" x14ac:dyDescent="0.25">
      <c r="B806" s="1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2:19" ht="15.75" customHeight="1" x14ac:dyDescent="0.25">
      <c r="B807" s="1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2:19" ht="15.75" customHeight="1" x14ac:dyDescent="0.25">
      <c r="B808" s="1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2:19" ht="15.75" customHeight="1" x14ac:dyDescent="0.25">
      <c r="B809" s="1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2:19" ht="15.75" customHeight="1" x14ac:dyDescent="0.25">
      <c r="B810" s="1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2:19" ht="15.75" customHeight="1" x14ac:dyDescent="0.25">
      <c r="B811" s="1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2:19" ht="15.75" customHeight="1" x14ac:dyDescent="0.25">
      <c r="B812" s="1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2:19" ht="15.75" customHeight="1" x14ac:dyDescent="0.25">
      <c r="B813" s="1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2:19" ht="15.75" customHeight="1" x14ac:dyDescent="0.25">
      <c r="B814" s="1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2:19" ht="15.75" customHeight="1" x14ac:dyDescent="0.25">
      <c r="B815" s="1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2:19" ht="15.75" customHeight="1" x14ac:dyDescent="0.25">
      <c r="B816" s="1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2:19" ht="15.75" customHeight="1" x14ac:dyDescent="0.25">
      <c r="B817" s="1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2:19" ht="15.75" customHeight="1" x14ac:dyDescent="0.25">
      <c r="B818" s="1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2:19" ht="15.75" customHeight="1" x14ac:dyDescent="0.25">
      <c r="B819" s="1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2:19" ht="15.75" customHeight="1" x14ac:dyDescent="0.25">
      <c r="B820" s="1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2:19" ht="15.75" customHeight="1" x14ac:dyDescent="0.25">
      <c r="B821" s="1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2:19" ht="15.75" customHeight="1" x14ac:dyDescent="0.25">
      <c r="B822" s="1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2:19" ht="15.75" customHeight="1" x14ac:dyDescent="0.25">
      <c r="B823" s="1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2:19" ht="15.75" customHeight="1" x14ac:dyDescent="0.25">
      <c r="B824" s="1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2:19" ht="15.75" customHeight="1" x14ac:dyDescent="0.25">
      <c r="B825" s="1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2:19" ht="15.75" customHeight="1" x14ac:dyDescent="0.25">
      <c r="B826" s="1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2:19" ht="15.75" customHeight="1" x14ac:dyDescent="0.25">
      <c r="B827" s="1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2:19" ht="15.75" customHeight="1" x14ac:dyDescent="0.25">
      <c r="B828" s="1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2:19" ht="15.75" customHeight="1" x14ac:dyDescent="0.25">
      <c r="B829" s="1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2:19" ht="15.75" customHeight="1" x14ac:dyDescent="0.25">
      <c r="B830" s="1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2:19" ht="15.75" customHeight="1" x14ac:dyDescent="0.25">
      <c r="B831" s="1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2:19" ht="15.75" customHeight="1" x14ac:dyDescent="0.25">
      <c r="B832" s="1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2:19" ht="15.75" customHeight="1" x14ac:dyDescent="0.25">
      <c r="B833" s="1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2:19" ht="15.75" customHeight="1" x14ac:dyDescent="0.25">
      <c r="B834" s="1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2:19" ht="15.75" customHeight="1" x14ac:dyDescent="0.25">
      <c r="B835" s="1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2:19" ht="15.75" customHeight="1" x14ac:dyDescent="0.25">
      <c r="B836" s="1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2:19" ht="15.75" customHeight="1" x14ac:dyDescent="0.25">
      <c r="B837" s="1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2:19" ht="15.75" customHeight="1" x14ac:dyDescent="0.25">
      <c r="B838" s="1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2:19" ht="15.75" customHeight="1" x14ac:dyDescent="0.25">
      <c r="B839" s="1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2:19" ht="15.75" customHeight="1" x14ac:dyDescent="0.25">
      <c r="B840" s="1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2:19" ht="15.75" customHeight="1" x14ac:dyDescent="0.25">
      <c r="B841" s="1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2:19" ht="15.75" customHeight="1" x14ac:dyDescent="0.25">
      <c r="B842" s="1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2:19" ht="15.75" customHeight="1" x14ac:dyDescent="0.25">
      <c r="B843" s="1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2:19" ht="15.75" customHeight="1" x14ac:dyDescent="0.25">
      <c r="B844" s="1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2:19" ht="15.75" customHeight="1" x14ac:dyDescent="0.25">
      <c r="B845" s="1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2:19" ht="15.75" customHeight="1" x14ac:dyDescent="0.25">
      <c r="B846" s="1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2:19" ht="15.75" customHeight="1" x14ac:dyDescent="0.25">
      <c r="B847" s="1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2:19" ht="15.75" customHeight="1" x14ac:dyDescent="0.25">
      <c r="B848" s="1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2:19" ht="15.75" customHeight="1" x14ac:dyDescent="0.25">
      <c r="B849" s="1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2:19" ht="15.75" customHeight="1" x14ac:dyDescent="0.25">
      <c r="B850" s="1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2:19" ht="15.75" customHeight="1" x14ac:dyDescent="0.25">
      <c r="B851" s="1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2:19" ht="15.75" customHeight="1" x14ac:dyDescent="0.25">
      <c r="B852" s="1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2:19" ht="15.75" customHeight="1" x14ac:dyDescent="0.25">
      <c r="B853" s="1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2:19" ht="15.75" customHeight="1" x14ac:dyDescent="0.25">
      <c r="B854" s="1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2:19" ht="15.75" customHeight="1" x14ac:dyDescent="0.25">
      <c r="B855" s="1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2:19" ht="15.75" customHeight="1" x14ac:dyDescent="0.25">
      <c r="B856" s="1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2:19" ht="15.75" customHeight="1" x14ac:dyDescent="0.25">
      <c r="B857" s="1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2:19" ht="15.75" customHeight="1" x14ac:dyDescent="0.25">
      <c r="B858" s="1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2:19" ht="15.75" customHeight="1" x14ac:dyDescent="0.25">
      <c r="B859" s="1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2:19" ht="15.75" customHeight="1" x14ac:dyDescent="0.25">
      <c r="B860" s="1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2:19" ht="15.75" customHeight="1" x14ac:dyDescent="0.25">
      <c r="B861" s="1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2:19" ht="15.75" customHeight="1" x14ac:dyDescent="0.25">
      <c r="B862" s="1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2:19" ht="15.75" customHeight="1" x14ac:dyDescent="0.25">
      <c r="B863" s="1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2:19" ht="15.75" customHeight="1" x14ac:dyDescent="0.25">
      <c r="B864" s="1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2:19" ht="15.75" customHeight="1" x14ac:dyDescent="0.25">
      <c r="B865" s="1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2:19" ht="15.75" customHeight="1" x14ac:dyDescent="0.25">
      <c r="B866" s="1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2:19" ht="15.75" customHeight="1" x14ac:dyDescent="0.25">
      <c r="B867" s="1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2:19" ht="15.75" customHeight="1" x14ac:dyDescent="0.25">
      <c r="B868" s="1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2:19" ht="15.75" customHeight="1" x14ac:dyDescent="0.25">
      <c r="B869" s="1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2:19" ht="15.75" customHeight="1" x14ac:dyDescent="0.25">
      <c r="B870" s="1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2:19" ht="15.75" customHeight="1" x14ac:dyDescent="0.25">
      <c r="B871" s="1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2:19" ht="15.75" customHeight="1" x14ac:dyDescent="0.25">
      <c r="B872" s="1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2:19" ht="15.75" customHeight="1" x14ac:dyDescent="0.25">
      <c r="B873" s="1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2:19" ht="15.75" customHeight="1" x14ac:dyDescent="0.25">
      <c r="B874" s="1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2:19" ht="15.75" customHeight="1" x14ac:dyDescent="0.25">
      <c r="B875" s="1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2:19" ht="15.75" customHeight="1" x14ac:dyDescent="0.25">
      <c r="B876" s="1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2:19" ht="15.75" customHeight="1" x14ac:dyDescent="0.25">
      <c r="B877" s="1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2:19" ht="15.75" customHeight="1" x14ac:dyDescent="0.25">
      <c r="B878" s="1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2:19" ht="15.75" customHeight="1" x14ac:dyDescent="0.25">
      <c r="B879" s="1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2:19" ht="15.75" customHeight="1" x14ac:dyDescent="0.25">
      <c r="B880" s="1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2:19" ht="15.75" customHeight="1" x14ac:dyDescent="0.25">
      <c r="B881" s="1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2:19" ht="15.75" customHeight="1" x14ac:dyDescent="0.25">
      <c r="B882" s="1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2:19" ht="15.75" customHeight="1" x14ac:dyDescent="0.25">
      <c r="B883" s="1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2:19" ht="15.75" customHeight="1" x14ac:dyDescent="0.25">
      <c r="B884" s="1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2:19" ht="15.75" customHeight="1" x14ac:dyDescent="0.25">
      <c r="B885" s="1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2:19" ht="15.75" customHeight="1" x14ac:dyDescent="0.25">
      <c r="B886" s="1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2:19" ht="15.75" customHeight="1" x14ac:dyDescent="0.25">
      <c r="B887" s="1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2:19" ht="15.75" customHeight="1" x14ac:dyDescent="0.25">
      <c r="B888" s="1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2:19" ht="15.75" customHeight="1" x14ac:dyDescent="0.25">
      <c r="B889" s="1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2:19" ht="15.75" customHeight="1" x14ac:dyDescent="0.25">
      <c r="B890" s="1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2:19" ht="15.75" customHeight="1" x14ac:dyDescent="0.25">
      <c r="B891" s="1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2:19" ht="15.75" customHeight="1" x14ac:dyDescent="0.25">
      <c r="B892" s="1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2:19" ht="15.75" customHeight="1" x14ac:dyDescent="0.25">
      <c r="B893" s="1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2:19" ht="15.75" customHeight="1" x14ac:dyDescent="0.25">
      <c r="B894" s="1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2:19" ht="15.75" customHeight="1" x14ac:dyDescent="0.25">
      <c r="B895" s="1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2:19" ht="15.75" customHeight="1" x14ac:dyDescent="0.25">
      <c r="B896" s="1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2:19" ht="15.75" customHeight="1" x14ac:dyDescent="0.25">
      <c r="B897" s="1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2:19" ht="15.75" customHeight="1" x14ac:dyDescent="0.25">
      <c r="B898" s="1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2:19" ht="15.75" customHeight="1" x14ac:dyDescent="0.25">
      <c r="B899" s="1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2:19" ht="15.75" customHeight="1" x14ac:dyDescent="0.25">
      <c r="B900" s="1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2:19" ht="15.75" customHeight="1" x14ac:dyDescent="0.25">
      <c r="B901" s="1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2:19" ht="15.75" customHeight="1" x14ac:dyDescent="0.25">
      <c r="B902" s="1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2:19" ht="15.75" customHeight="1" x14ac:dyDescent="0.25">
      <c r="B903" s="1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2:19" ht="15.75" customHeight="1" x14ac:dyDescent="0.25">
      <c r="B904" s="1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2:19" ht="15.75" customHeight="1" x14ac:dyDescent="0.25">
      <c r="B905" s="1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2:19" ht="15.75" customHeight="1" x14ac:dyDescent="0.25">
      <c r="B906" s="1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2:19" ht="15.75" customHeight="1" x14ac:dyDescent="0.25">
      <c r="B907" s="1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2:19" ht="15.75" customHeight="1" x14ac:dyDescent="0.25">
      <c r="B908" s="1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2:19" ht="15.75" customHeight="1" x14ac:dyDescent="0.25">
      <c r="B909" s="1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2:19" ht="15.75" customHeight="1" x14ac:dyDescent="0.25">
      <c r="B910" s="1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2:19" ht="15.75" customHeight="1" x14ac:dyDescent="0.25">
      <c r="B911" s="1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2:19" ht="15.75" customHeight="1" x14ac:dyDescent="0.25">
      <c r="B912" s="1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2:19" ht="15.75" customHeight="1" x14ac:dyDescent="0.25">
      <c r="B913" s="1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2:19" ht="15.75" customHeight="1" x14ac:dyDescent="0.25">
      <c r="B914" s="1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2:19" ht="15.75" customHeight="1" x14ac:dyDescent="0.25">
      <c r="B915" s="1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2:19" ht="15.75" customHeight="1" x14ac:dyDescent="0.25">
      <c r="B916" s="1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2:19" ht="15.75" customHeight="1" x14ac:dyDescent="0.25">
      <c r="B917" s="1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2:19" ht="15.75" customHeight="1" x14ac:dyDescent="0.25">
      <c r="B918" s="1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2:19" ht="15.75" customHeight="1" x14ac:dyDescent="0.25">
      <c r="B919" s="1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2:19" ht="15.75" customHeight="1" x14ac:dyDescent="0.25">
      <c r="B920" s="1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2:19" ht="15.75" customHeight="1" x14ac:dyDescent="0.25">
      <c r="B921" s="1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</sheetData>
  <mergeCells count="13">
    <mergeCell ref="A146:H146"/>
    <mergeCell ref="A1:H1"/>
    <mergeCell ref="A3:H3"/>
    <mergeCell ref="A4:H4"/>
    <mergeCell ref="A5:A6"/>
    <mergeCell ref="B5:B6"/>
    <mergeCell ref="C5:P5"/>
    <mergeCell ref="B143:H143"/>
    <mergeCell ref="B142:C142"/>
    <mergeCell ref="B144:C144"/>
    <mergeCell ref="E144:H144"/>
    <mergeCell ref="B145:C145"/>
    <mergeCell ref="E145:H145"/>
  </mergeCells>
  <hyperlinks>
    <hyperlink ref="B145" r:id="rId1"/>
  </hyperlinks>
  <pageMargins left="0.70866141732283472" right="0.70866141732283472" top="0.74803149606299213" bottom="0.74803149606299213" header="0.31496062992125984" footer="0.31496062992125984"/>
  <pageSetup paperSize="8" scale="42" fitToHeight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"/>
  <sheetViews>
    <sheetView zoomScale="50" zoomScaleNormal="50" zoomScaleSheetLayoutView="50" workbookViewId="0">
      <pane xSplit="2" ySplit="6" topLeftCell="C137" activePane="bottomRight" state="frozen"/>
      <selection pane="topRight" activeCell="C1" sqref="C1"/>
      <selection pane="bottomLeft" activeCell="A7" sqref="A7"/>
      <selection pane="bottomRight" activeCell="C148" sqref="C148"/>
    </sheetView>
  </sheetViews>
  <sheetFormatPr baseColWidth="10" defaultColWidth="11.54296875" defaultRowHeight="15" x14ac:dyDescent="0.25"/>
  <cols>
    <col min="1" max="1" width="21" style="98" customWidth="1"/>
    <col min="2" max="2" width="10.36328125" style="103" bestFit="1" customWidth="1"/>
    <col min="3" max="3" width="20.54296875" style="97" customWidth="1"/>
    <col min="4" max="4" width="31" style="50" customWidth="1"/>
    <col min="5" max="5" width="24.08984375" style="97" customWidth="1"/>
    <col min="6" max="6" width="26.90625" style="97" customWidth="1"/>
    <col min="7" max="8" width="20.453125" style="97" customWidth="1"/>
    <col min="9" max="10" width="24.54296875" style="97" customWidth="1"/>
    <col min="11" max="11" width="23.36328125" style="97" customWidth="1"/>
    <col min="12" max="12" width="18.54296875" style="97" customWidth="1"/>
    <col min="13" max="13" width="25.36328125" style="97" customWidth="1"/>
    <col min="14" max="14" width="29.90625" style="97" customWidth="1"/>
    <col min="15" max="15" width="17.08984375" style="97" bestFit="1" customWidth="1"/>
    <col min="16" max="16" width="11.453125" style="97" bestFit="1" customWidth="1"/>
    <col min="17" max="17" width="12.453125" style="97" bestFit="1" customWidth="1"/>
    <col min="18" max="18" width="11.54296875" style="97"/>
    <col min="19" max="19" width="14.90625" style="97" bestFit="1" customWidth="1"/>
    <col min="20" max="16384" width="11.54296875" style="98"/>
  </cols>
  <sheetData>
    <row r="1" spans="1:19" ht="15.6" x14ac:dyDescent="0.25">
      <c r="A1" s="211" t="s">
        <v>0</v>
      </c>
      <c r="B1" s="211"/>
      <c r="C1" s="211"/>
      <c r="D1" s="211"/>
      <c r="E1" s="211"/>
      <c r="F1" s="211"/>
      <c r="G1" s="211"/>
      <c r="H1" s="211"/>
    </row>
    <row r="2" spans="1:19" ht="15.6" x14ac:dyDescent="0.25">
      <c r="A2" s="29" t="s">
        <v>165</v>
      </c>
      <c r="B2" s="30"/>
      <c r="C2" s="31"/>
      <c r="D2" s="31"/>
      <c r="E2" s="31"/>
    </row>
    <row r="3" spans="1:19" ht="21" x14ac:dyDescent="0.25">
      <c r="A3" s="212" t="s">
        <v>2</v>
      </c>
      <c r="B3" s="212"/>
      <c r="C3" s="212"/>
      <c r="D3" s="212"/>
      <c r="E3" s="212"/>
      <c r="F3" s="212"/>
      <c r="G3" s="212"/>
      <c r="H3" s="212"/>
    </row>
    <row r="4" spans="1:19" ht="15.6" x14ac:dyDescent="0.25">
      <c r="A4" s="211" t="s">
        <v>3</v>
      </c>
      <c r="B4" s="211"/>
      <c r="C4" s="211"/>
      <c r="D4" s="211"/>
      <c r="E4" s="211"/>
      <c r="F4" s="211"/>
      <c r="G4" s="211"/>
      <c r="H4" s="211"/>
    </row>
    <row r="5" spans="1:19" ht="15.75" customHeight="1" x14ac:dyDescent="0.3">
      <c r="A5" s="213" t="s">
        <v>4</v>
      </c>
      <c r="B5" s="213" t="s">
        <v>5</v>
      </c>
      <c r="C5" s="214" t="s">
        <v>6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99"/>
      <c r="R5" s="99"/>
      <c r="S5" s="99"/>
    </row>
    <row r="6" spans="1:19" ht="46.8" x14ac:dyDescent="0.25">
      <c r="A6" s="213"/>
      <c r="B6" s="213"/>
      <c r="C6" s="33" t="s">
        <v>7</v>
      </c>
      <c r="D6" s="34" t="s">
        <v>8</v>
      </c>
      <c r="E6" s="33" t="s">
        <v>9</v>
      </c>
      <c r="F6" s="33" t="s">
        <v>10</v>
      </c>
      <c r="G6" s="35" t="s">
        <v>11</v>
      </c>
      <c r="H6" s="35" t="s">
        <v>12</v>
      </c>
      <c r="I6" s="33" t="s">
        <v>13</v>
      </c>
      <c r="J6" s="33" t="s">
        <v>14</v>
      </c>
      <c r="K6" s="33" t="s">
        <v>15</v>
      </c>
      <c r="L6" s="33" t="s">
        <v>16</v>
      </c>
      <c r="M6" s="33" t="s">
        <v>17</v>
      </c>
      <c r="N6" s="33" t="s">
        <v>18</v>
      </c>
      <c r="O6" s="33" t="s">
        <v>19</v>
      </c>
      <c r="P6" s="33" t="s">
        <v>20</v>
      </c>
      <c r="Q6" s="36" t="s">
        <v>21</v>
      </c>
      <c r="R6" s="33" t="s">
        <v>22</v>
      </c>
      <c r="S6" s="33" t="s">
        <v>23</v>
      </c>
    </row>
    <row r="7" spans="1:19" ht="15.75" customHeight="1" x14ac:dyDescent="0.25">
      <c r="A7" s="37" t="s">
        <v>24</v>
      </c>
      <c r="B7" s="38">
        <v>1</v>
      </c>
      <c r="C7" s="74">
        <v>1218667</v>
      </c>
      <c r="D7" s="74">
        <v>511701</v>
      </c>
      <c r="E7" s="74">
        <v>631667</v>
      </c>
      <c r="F7" s="74">
        <v>91067</v>
      </c>
      <c r="G7" s="74">
        <v>58633</v>
      </c>
      <c r="H7" s="74">
        <v>149440</v>
      </c>
      <c r="I7" s="74">
        <v>442540</v>
      </c>
      <c r="J7" s="74">
        <v>145307</v>
      </c>
      <c r="K7" s="74">
        <v>206667</v>
      </c>
      <c r="L7" s="74">
        <v>259693</v>
      </c>
      <c r="M7" s="74">
        <v>7040000</v>
      </c>
      <c r="N7" s="74">
        <v>260000</v>
      </c>
      <c r="O7" s="74">
        <v>1909333</v>
      </c>
      <c r="P7" s="74">
        <v>231000</v>
      </c>
      <c r="Q7" s="40">
        <f t="shared" ref="Q7:Q70" si="0">SUM(C7:P7)</f>
        <v>13155715</v>
      </c>
      <c r="R7" s="40">
        <f>Q7*19%</f>
        <v>2499585.85</v>
      </c>
      <c r="S7" s="40">
        <f>Q7+R7</f>
        <v>15655300.85</v>
      </c>
    </row>
    <row r="8" spans="1:19" x14ac:dyDescent="0.25">
      <c r="A8" s="37" t="s">
        <v>25</v>
      </c>
      <c r="B8" s="38">
        <v>1</v>
      </c>
      <c r="C8" s="74">
        <v>1218667</v>
      </c>
      <c r="D8" s="74">
        <v>511701</v>
      </c>
      <c r="E8" s="74">
        <v>631667</v>
      </c>
      <c r="F8" s="74">
        <v>91067</v>
      </c>
      <c r="G8" s="74">
        <v>58633</v>
      </c>
      <c r="H8" s="74">
        <v>149440</v>
      </c>
      <c r="I8" s="74">
        <v>442540</v>
      </c>
      <c r="J8" s="74">
        <v>145307</v>
      </c>
      <c r="K8" s="74">
        <v>206667</v>
      </c>
      <c r="L8" s="74">
        <v>259693</v>
      </c>
      <c r="M8" s="74">
        <v>7040000</v>
      </c>
      <c r="N8" s="74">
        <v>260000</v>
      </c>
      <c r="O8" s="74">
        <v>1909333</v>
      </c>
      <c r="P8" s="74">
        <v>231000</v>
      </c>
      <c r="Q8" s="40">
        <f t="shared" si="0"/>
        <v>13155715</v>
      </c>
      <c r="R8" s="40">
        <f t="shared" ref="R8:R71" si="1">Q8*19%</f>
        <v>2499585.85</v>
      </c>
      <c r="S8" s="40">
        <f t="shared" ref="S8:S71" si="2">Q8+R8</f>
        <v>15655300.85</v>
      </c>
    </row>
    <row r="9" spans="1:19" ht="15.75" customHeight="1" x14ac:dyDescent="0.25">
      <c r="A9" s="37" t="s">
        <v>26</v>
      </c>
      <c r="B9" s="38">
        <v>1</v>
      </c>
      <c r="C9" s="74">
        <v>1218667</v>
      </c>
      <c r="D9" s="74">
        <v>511701</v>
      </c>
      <c r="E9" s="74">
        <v>631667</v>
      </c>
      <c r="F9" s="74">
        <v>91067</v>
      </c>
      <c r="G9" s="74">
        <v>58633</v>
      </c>
      <c r="H9" s="74">
        <v>149440</v>
      </c>
      <c r="I9" s="74">
        <v>442540</v>
      </c>
      <c r="J9" s="74">
        <v>145307</v>
      </c>
      <c r="K9" s="74">
        <v>206667</v>
      </c>
      <c r="L9" s="74">
        <v>259693</v>
      </c>
      <c r="M9" s="74">
        <v>7040000</v>
      </c>
      <c r="N9" s="74">
        <v>260000</v>
      </c>
      <c r="O9" s="74">
        <v>1909333</v>
      </c>
      <c r="P9" s="74">
        <v>231000</v>
      </c>
      <c r="Q9" s="40">
        <f t="shared" si="0"/>
        <v>13155715</v>
      </c>
      <c r="R9" s="40">
        <f t="shared" si="1"/>
        <v>2499585.85</v>
      </c>
      <c r="S9" s="40">
        <f t="shared" si="2"/>
        <v>15655300.85</v>
      </c>
    </row>
    <row r="10" spans="1:19" x14ac:dyDescent="0.25">
      <c r="A10" s="37" t="s">
        <v>27</v>
      </c>
      <c r="B10" s="38">
        <v>1</v>
      </c>
      <c r="C10" s="74">
        <v>1218667</v>
      </c>
      <c r="D10" s="74">
        <v>511701</v>
      </c>
      <c r="E10" s="74">
        <v>631667</v>
      </c>
      <c r="F10" s="74">
        <v>91067</v>
      </c>
      <c r="G10" s="74">
        <v>58633</v>
      </c>
      <c r="H10" s="74">
        <v>149440</v>
      </c>
      <c r="I10" s="74">
        <v>442540</v>
      </c>
      <c r="J10" s="74">
        <v>145307</v>
      </c>
      <c r="K10" s="74">
        <v>206667</v>
      </c>
      <c r="L10" s="74">
        <v>259693</v>
      </c>
      <c r="M10" s="74">
        <v>7040000</v>
      </c>
      <c r="N10" s="74">
        <v>260000</v>
      </c>
      <c r="O10" s="74">
        <v>1909333</v>
      </c>
      <c r="P10" s="74">
        <v>231000</v>
      </c>
      <c r="Q10" s="40">
        <f t="shared" si="0"/>
        <v>13155715</v>
      </c>
      <c r="R10" s="40">
        <f t="shared" si="1"/>
        <v>2499585.85</v>
      </c>
      <c r="S10" s="40">
        <f t="shared" si="2"/>
        <v>15655300.85</v>
      </c>
    </row>
    <row r="11" spans="1:19" ht="15.75" customHeight="1" x14ac:dyDescent="0.25">
      <c r="A11" s="37" t="s">
        <v>28</v>
      </c>
      <c r="B11" s="38">
        <v>1</v>
      </c>
      <c r="C11" s="74">
        <v>1218667</v>
      </c>
      <c r="D11" s="74">
        <v>511701</v>
      </c>
      <c r="E11" s="74">
        <v>631667</v>
      </c>
      <c r="F11" s="74">
        <v>91067</v>
      </c>
      <c r="G11" s="74">
        <v>58633</v>
      </c>
      <c r="H11" s="74">
        <v>149440</v>
      </c>
      <c r="I11" s="74">
        <v>442540</v>
      </c>
      <c r="J11" s="74">
        <v>145307</v>
      </c>
      <c r="K11" s="74">
        <v>206667</v>
      </c>
      <c r="L11" s="74">
        <v>259693</v>
      </c>
      <c r="M11" s="74">
        <v>7040000</v>
      </c>
      <c r="N11" s="74">
        <v>260000</v>
      </c>
      <c r="O11" s="74">
        <v>1909333</v>
      </c>
      <c r="P11" s="74">
        <v>231000</v>
      </c>
      <c r="Q11" s="40">
        <f t="shared" si="0"/>
        <v>13155715</v>
      </c>
      <c r="R11" s="40">
        <f t="shared" si="1"/>
        <v>2499585.85</v>
      </c>
      <c r="S11" s="40">
        <f t="shared" si="2"/>
        <v>15655300.85</v>
      </c>
    </row>
    <row r="12" spans="1:19" x14ac:dyDescent="0.25">
      <c r="A12" s="37" t="s">
        <v>29</v>
      </c>
      <c r="B12" s="38">
        <v>1</v>
      </c>
      <c r="C12" s="74">
        <v>1218667</v>
      </c>
      <c r="D12" s="74">
        <v>511701</v>
      </c>
      <c r="E12" s="74">
        <v>631667</v>
      </c>
      <c r="F12" s="74">
        <v>91067</v>
      </c>
      <c r="G12" s="74">
        <v>58633</v>
      </c>
      <c r="H12" s="74">
        <v>149440</v>
      </c>
      <c r="I12" s="74">
        <v>442540</v>
      </c>
      <c r="J12" s="74">
        <v>145307</v>
      </c>
      <c r="K12" s="74">
        <v>206667</v>
      </c>
      <c r="L12" s="74">
        <v>259693</v>
      </c>
      <c r="M12" s="74">
        <v>7040000</v>
      </c>
      <c r="N12" s="74">
        <v>260000</v>
      </c>
      <c r="O12" s="74">
        <v>1909333</v>
      </c>
      <c r="P12" s="74">
        <v>231000</v>
      </c>
      <c r="Q12" s="40">
        <f t="shared" si="0"/>
        <v>13155715</v>
      </c>
      <c r="R12" s="40">
        <f t="shared" si="1"/>
        <v>2499585.85</v>
      </c>
      <c r="S12" s="40">
        <f t="shared" si="2"/>
        <v>15655300.85</v>
      </c>
    </row>
    <row r="13" spans="1:19" ht="15.75" customHeight="1" x14ac:dyDescent="0.25">
      <c r="A13" s="37" t="s">
        <v>30</v>
      </c>
      <c r="B13" s="38">
        <v>1</v>
      </c>
      <c r="C13" s="74">
        <v>1218667</v>
      </c>
      <c r="D13" s="74">
        <v>511701</v>
      </c>
      <c r="E13" s="74">
        <v>631667</v>
      </c>
      <c r="F13" s="74">
        <v>91067</v>
      </c>
      <c r="G13" s="74">
        <v>58633</v>
      </c>
      <c r="H13" s="74">
        <v>149440</v>
      </c>
      <c r="I13" s="74">
        <v>442540</v>
      </c>
      <c r="J13" s="74">
        <v>145307</v>
      </c>
      <c r="K13" s="74">
        <v>206667</v>
      </c>
      <c r="L13" s="74">
        <v>259693</v>
      </c>
      <c r="M13" s="74">
        <v>7040000</v>
      </c>
      <c r="N13" s="74">
        <v>260000</v>
      </c>
      <c r="O13" s="74">
        <v>1909333</v>
      </c>
      <c r="P13" s="74">
        <v>231000</v>
      </c>
      <c r="Q13" s="40">
        <f t="shared" si="0"/>
        <v>13155715</v>
      </c>
      <c r="R13" s="40">
        <f t="shared" si="1"/>
        <v>2499585.85</v>
      </c>
      <c r="S13" s="40">
        <f t="shared" si="2"/>
        <v>15655300.85</v>
      </c>
    </row>
    <row r="14" spans="1:19" ht="15.75" customHeight="1" x14ac:dyDescent="0.25">
      <c r="A14" s="37" t="s">
        <v>31</v>
      </c>
      <c r="B14" s="38">
        <v>1</v>
      </c>
      <c r="C14" s="74">
        <v>1218667</v>
      </c>
      <c r="D14" s="74">
        <v>511701</v>
      </c>
      <c r="E14" s="74">
        <v>631667</v>
      </c>
      <c r="F14" s="74">
        <v>91067</v>
      </c>
      <c r="G14" s="74">
        <v>58633</v>
      </c>
      <c r="H14" s="74">
        <v>149440</v>
      </c>
      <c r="I14" s="74">
        <v>442540</v>
      </c>
      <c r="J14" s="74">
        <v>145307</v>
      </c>
      <c r="K14" s="74">
        <v>206667</v>
      </c>
      <c r="L14" s="74">
        <v>259693</v>
      </c>
      <c r="M14" s="74">
        <v>7040000</v>
      </c>
      <c r="N14" s="74">
        <v>260000</v>
      </c>
      <c r="O14" s="74">
        <v>1909333</v>
      </c>
      <c r="P14" s="74">
        <v>231000</v>
      </c>
      <c r="Q14" s="40">
        <f t="shared" si="0"/>
        <v>13155715</v>
      </c>
      <c r="R14" s="40">
        <f t="shared" si="1"/>
        <v>2499585.85</v>
      </c>
      <c r="S14" s="40">
        <f t="shared" si="2"/>
        <v>15655300.85</v>
      </c>
    </row>
    <row r="15" spans="1:19" ht="15.75" customHeight="1" x14ac:dyDescent="0.25">
      <c r="A15" s="37" t="s">
        <v>32</v>
      </c>
      <c r="B15" s="38">
        <v>1</v>
      </c>
      <c r="C15" s="74">
        <v>1218667</v>
      </c>
      <c r="D15" s="74">
        <v>511701</v>
      </c>
      <c r="E15" s="74">
        <v>631667</v>
      </c>
      <c r="F15" s="74">
        <v>91067</v>
      </c>
      <c r="G15" s="74">
        <v>58633</v>
      </c>
      <c r="H15" s="74">
        <v>149440</v>
      </c>
      <c r="I15" s="74">
        <v>442540</v>
      </c>
      <c r="J15" s="74">
        <v>145307</v>
      </c>
      <c r="K15" s="74">
        <v>206667</v>
      </c>
      <c r="L15" s="74">
        <v>259693</v>
      </c>
      <c r="M15" s="74">
        <v>7040000</v>
      </c>
      <c r="N15" s="74">
        <v>260000</v>
      </c>
      <c r="O15" s="74">
        <v>1909333</v>
      </c>
      <c r="P15" s="74">
        <v>231000</v>
      </c>
      <c r="Q15" s="40">
        <f t="shared" si="0"/>
        <v>13155715</v>
      </c>
      <c r="R15" s="40">
        <f t="shared" si="1"/>
        <v>2499585.85</v>
      </c>
      <c r="S15" s="40">
        <f t="shared" si="2"/>
        <v>15655300.85</v>
      </c>
    </row>
    <row r="16" spans="1:19" x14ac:dyDescent="0.25">
      <c r="A16" s="37" t="s">
        <v>33</v>
      </c>
      <c r="B16" s="38">
        <v>1</v>
      </c>
      <c r="C16" s="74">
        <v>1218667</v>
      </c>
      <c r="D16" s="74">
        <v>511701</v>
      </c>
      <c r="E16" s="74">
        <v>631667</v>
      </c>
      <c r="F16" s="74">
        <v>91067</v>
      </c>
      <c r="G16" s="74">
        <v>58633</v>
      </c>
      <c r="H16" s="74">
        <v>149440</v>
      </c>
      <c r="I16" s="74">
        <v>442540</v>
      </c>
      <c r="J16" s="74">
        <v>145307</v>
      </c>
      <c r="K16" s="74">
        <v>206667</v>
      </c>
      <c r="L16" s="74">
        <v>259693</v>
      </c>
      <c r="M16" s="74">
        <v>7040000</v>
      </c>
      <c r="N16" s="74">
        <v>260000</v>
      </c>
      <c r="O16" s="74">
        <v>1909333</v>
      </c>
      <c r="P16" s="74">
        <v>231000</v>
      </c>
      <c r="Q16" s="40">
        <f t="shared" si="0"/>
        <v>13155715</v>
      </c>
      <c r="R16" s="40">
        <f t="shared" si="1"/>
        <v>2499585.85</v>
      </c>
      <c r="S16" s="40">
        <f t="shared" si="2"/>
        <v>15655300.85</v>
      </c>
    </row>
    <row r="17" spans="1:19" ht="15.75" customHeight="1" x14ac:dyDescent="0.25">
      <c r="A17" s="37" t="s">
        <v>34</v>
      </c>
      <c r="B17" s="38">
        <v>1</v>
      </c>
      <c r="C17" s="74">
        <v>1218667</v>
      </c>
      <c r="D17" s="74">
        <v>511701</v>
      </c>
      <c r="E17" s="74">
        <v>631667</v>
      </c>
      <c r="F17" s="74">
        <v>91067</v>
      </c>
      <c r="G17" s="74">
        <v>58633</v>
      </c>
      <c r="H17" s="74">
        <v>149440</v>
      </c>
      <c r="I17" s="74">
        <v>442540</v>
      </c>
      <c r="J17" s="74">
        <v>145307</v>
      </c>
      <c r="K17" s="74">
        <v>206667</v>
      </c>
      <c r="L17" s="74">
        <v>259693</v>
      </c>
      <c r="M17" s="74">
        <v>7040000</v>
      </c>
      <c r="N17" s="74">
        <v>260000</v>
      </c>
      <c r="O17" s="74">
        <v>1909333</v>
      </c>
      <c r="P17" s="74">
        <v>231000</v>
      </c>
      <c r="Q17" s="40">
        <f t="shared" si="0"/>
        <v>13155715</v>
      </c>
      <c r="R17" s="40">
        <f t="shared" si="1"/>
        <v>2499585.85</v>
      </c>
      <c r="S17" s="40">
        <f t="shared" si="2"/>
        <v>15655300.85</v>
      </c>
    </row>
    <row r="18" spans="1:19" ht="15.75" customHeight="1" x14ac:dyDescent="0.25">
      <c r="A18" s="37" t="s">
        <v>35</v>
      </c>
      <c r="B18" s="38">
        <v>1</v>
      </c>
      <c r="C18" s="74">
        <v>1218667</v>
      </c>
      <c r="D18" s="74">
        <v>511701</v>
      </c>
      <c r="E18" s="74">
        <v>631667</v>
      </c>
      <c r="F18" s="74">
        <v>91067</v>
      </c>
      <c r="G18" s="74">
        <v>58633</v>
      </c>
      <c r="H18" s="74">
        <v>149440</v>
      </c>
      <c r="I18" s="74">
        <v>442540</v>
      </c>
      <c r="J18" s="74">
        <v>145307</v>
      </c>
      <c r="K18" s="74">
        <v>206667</v>
      </c>
      <c r="L18" s="74">
        <v>259693</v>
      </c>
      <c r="M18" s="74">
        <v>7040000</v>
      </c>
      <c r="N18" s="74">
        <v>260000</v>
      </c>
      <c r="O18" s="74">
        <v>1909333</v>
      </c>
      <c r="P18" s="74">
        <v>231000</v>
      </c>
      <c r="Q18" s="40">
        <f t="shared" si="0"/>
        <v>13155715</v>
      </c>
      <c r="R18" s="40">
        <f t="shared" si="1"/>
        <v>2499585.85</v>
      </c>
      <c r="S18" s="40">
        <f t="shared" si="2"/>
        <v>15655300.85</v>
      </c>
    </row>
    <row r="19" spans="1:19" ht="15.75" customHeight="1" x14ac:dyDescent="0.25">
      <c r="A19" s="37" t="s">
        <v>36</v>
      </c>
      <c r="B19" s="38">
        <v>1</v>
      </c>
      <c r="C19" s="74">
        <v>1218667</v>
      </c>
      <c r="D19" s="74">
        <v>511701</v>
      </c>
      <c r="E19" s="74">
        <v>631667</v>
      </c>
      <c r="F19" s="74">
        <v>91067</v>
      </c>
      <c r="G19" s="74">
        <v>58633</v>
      </c>
      <c r="H19" s="74">
        <v>149440</v>
      </c>
      <c r="I19" s="74">
        <v>442540</v>
      </c>
      <c r="J19" s="74">
        <v>145307</v>
      </c>
      <c r="K19" s="74">
        <v>206667</v>
      </c>
      <c r="L19" s="74">
        <v>259693</v>
      </c>
      <c r="M19" s="74">
        <v>7040000</v>
      </c>
      <c r="N19" s="74">
        <v>260000</v>
      </c>
      <c r="O19" s="74">
        <v>1909333</v>
      </c>
      <c r="P19" s="74">
        <v>231000</v>
      </c>
      <c r="Q19" s="40">
        <f t="shared" si="0"/>
        <v>13155715</v>
      </c>
      <c r="R19" s="40">
        <f t="shared" si="1"/>
        <v>2499585.85</v>
      </c>
      <c r="S19" s="40">
        <f t="shared" si="2"/>
        <v>15655300.85</v>
      </c>
    </row>
    <row r="20" spans="1:19" ht="15.75" customHeight="1" x14ac:dyDescent="0.25">
      <c r="A20" s="37" t="s">
        <v>37</v>
      </c>
      <c r="B20" s="38">
        <v>1</v>
      </c>
      <c r="C20" s="74">
        <v>1218667</v>
      </c>
      <c r="D20" s="74">
        <v>511701</v>
      </c>
      <c r="E20" s="74">
        <v>631667</v>
      </c>
      <c r="F20" s="74">
        <v>91067</v>
      </c>
      <c r="G20" s="74">
        <v>58633</v>
      </c>
      <c r="H20" s="74">
        <v>149440</v>
      </c>
      <c r="I20" s="74">
        <v>442540</v>
      </c>
      <c r="J20" s="74">
        <v>145307</v>
      </c>
      <c r="K20" s="74">
        <v>206667</v>
      </c>
      <c r="L20" s="74">
        <v>259693</v>
      </c>
      <c r="M20" s="74">
        <v>7040000</v>
      </c>
      <c r="N20" s="74">
        <v>260000</v>
      </c>
      <c r="O20" s="74">
        <v>1909333</v>
      </c>
      <c r="P20" s="74">
        <v>231000</v>
      </c>
      <c r="Q20" s="40">
        <f t="shared" si="0"/>
        <v>13155715</v>
      </c>
      <c r="R20" s="40">
        <f t="shared" si="1"/>
        <v>2499585.85</v>
      </c>
      <c r="S20" s="40">
        <f t="shared" si="2"/>
        <v>15655300.85</v>
      </c>
    </row>
    <row r="21" spans="1:19" ht="15.75" customHeight="1" x14ac:dyDescent="0.25">
      <c r="A21" s="37" t="s">
        <v>38</v>
      </c>
      <c r="B21" s="38">
        <v>1</v>
      </c>
      <c r="C21" s="74">
        <v>1218667</v>
      </c>
      <c r="D21" s="74">
        <v>511701</v>
      </c>
      <c r="E21" s="74">
        <v>631667</v>
      </c>
      <c r="F21" s="74">
        <v>91067</v>
      </c>
      <c r="G21" s="74">
        <v>58633</v>
      </c>
      <c r="H21" s="74">
        <v>149440</v>
      </c>
      <c r="I21" s="74">
        <v>442540</v>
      </c>
      <c r="J21" s="74">
        <v>145307</v>
      </c>
      <c r="K21" s="74">
        <v>206667</v>
      </c>
      <c r="L21" s="74">
        <v>259693</v>
      </c>
      <c r="M21" s="74">
        <v>7040000</v>
      </c>
      <c r="N21" s="74">
        <v>260000</v>
      </c>
      <c r="O21" s="74">
        <v>1909333</v>
      </c>
      <c r="P21" s="74">
        <v>231000</v>
      </c>
      <c r="Q21" s="40">
        <f t="shared" si="0"/>
        <v>13155715</v>
      </c>
      <c r="R21" s="40">
        <f t="shared" si="1"/>
        <v>2499585.85</v>
      </c>
      <c r="S21" s="40">
        <f t="shared" si="2"/>
        <v>15655300.85</v>
      </c>
    </row>
    <row r="22" spans="1:19" x14ac:dyDescent="0.25">
      <c r="A22" s="37" t="s">
        <v>39</v>
      </c>
      <c r="B22" s="38">
        <v>1</v>
      </c>
      <c r="C22" s="74">
        <v>1218667</v>
      </c>
      <c r="D22" s="74">
        <v>511701</v>
      </c>
      <c r="E22" s="74">
        <v>631667</v>
      </c>
      <c r="F22" s="74">
        <v>91067</v>
      </c>
      <c r="G22" s="74">
        <v>58633</v>
      </c>
      <c r="H22" s="74">
        <v>149440</v>
      </c>
      <c r="I22" s="74">
        <v>442540</v>
      </c>
      <c r="J22" s="74">
        <v>145307</v>
      </c>
      <c r="K22" s="74">
        <v>206667</v>
      </c>
      <c r="L22" s="74">
        <v>259693</v>
      </c>
      <c r="M22" s="74">
        <v>7040000</v>
      </c>
      <c r="N22" s="74">
        <v>260000</v>
      </c>
      <c r="O22" s="74">
        <v>1909333</v>
      </c>
      <c r="P22" s="74">
        <v>231000</v>
      </c>
      <c r="Q22" s="40">
        <f t="shared" si="0"/>
        <v>13155715</v>
      </c>
      <c r="R22" s="40">
        <f t="shared" si="1"/>
        <v>2499585.85</v>
      </c>
      <c r="S22" s="40">
        <f t="shared" si="2"/>
        <v>15655300.85</v>
      </c>
    </row>
    <row r="23" spans="1:19" ht="15.75" customHeight="1" x14ac:dyDescent="0.25">
      <c r="A23" s="37" t="s">
        <v>40</v>
      </c>
      <c r="B23" s="38">
        <v>1</v>
      </c>
      <c r="C23" s="74">
        <v>1218667</v>
      </c>
      <c r="D23" s="74">
        <v>511701</v>
      </c>
      <c r="E23" s="74">
        <v>631667</v>
      </c>
      <c r="F23" s="74">
        <v>91067</v>
      </c>
      <c r="G23" s="74">
        <v>58633</v>
      </c>
      <c r="H23" s="74">
        <v>149440</v>
      </c>
      <c r="I23" s="74">
        <v>442540</v>
      </c>
      <c r="J23" s="74">
        <v>145307</v>
      </c>
      <c r="K23" s="74">
        <v>206667</v>
      </c>
      <c r="L23" s="74">
        <v>259693</v>
      </c>
      <c r="M23" s="74">
        <v>7040000</v>
      </c>
      <c r="N23" s="74">
        <v>260000</v>
      </c>
      <c r="O23" s="74">
        <v>1909333</v>
      </c>
      <c r="P23" s="74">
        <v>231000</v>
      </c>
      <c r="Q23" s="40">
        <f t="shared" si="0"/>
        <v>13155715</v>
      </c>
      <c r="R23" s="40">
        <f t="shared" si="1"/>
        <v>2499585.85</v>
      </c>
      <c r="S23" s="40">
        <f t="shared" si="2"/>
        <v>15655300.85</v>
      </c>
    </row>
    <row r="24" spans="1:19" x14ac:dyDescent="0.25">
      <c r="A24" s="37" t="s">
        <v>41</v>
      </c>
      <c r="B24" s="38">
        <v>1</v>
      </c>
      <c r="C24" s="74">
        <v>1218667</v>
      </c>
      <c r="D24" s="74">
        <v>511701</v>
      </c>
      <c r="E24" s="74">
        <v>631667</v>
      </c>
      <c r="F24" s="74">
        <v>91067</v>
      </c>
      <c r="G24" s="74">
        <v>58633</v>
      </c>
      <c r="H24" s="74">
        <v>149440</v>
      </c>
      <c r="I24" s="74">
        <v>442540</v>
      </c>
      <c r="J24" s="74">
        <v>145307</v>
      </c>
      <c r="K24" s="74">
        <v>206667</v>
      </c>
      <c r="L24" s="74">
        <v>259693</v>
      </c>
      <c r="M24" s="74">
        <v>7040000</v>
      </c>
      <c r="N24" s="74">
        <v>260000</v>
      </c>
      <c r="O24" s="74">
        <v>1909333</v>
      </c>
      <c r="P24" s="74">
        <v>231000</v>
      </c>
      <c r="Q24" s="40">
        <f t="shared" si="0"/>
        <v>13155715</v>
      </c>
      <c r="R24" s="40">
        <f t="shared" si="1"/>
        <v>2499585.85</v>
      </c>
      <c r="S24" s="40">
        <f t="shared" si="2"/>
        <v>15655300.85</v>
      </c>
    </row>
    <row r="25" spans="1:19" x14ac:dyDescent="0.25">
      <c r="A25" s="37" t="s">
        <v>42</v>
      </c>
      <c r="B25" s="38">
        <v>1</v>
      </c>
      <c r="C25" s="74">
        <v>1218667</v>
      </c>
      <c r="D25" s="74">
        <v>511701</v>
      </c>
      <c r="E25" s="74">
        <v>631667</v>
      </c>
      <c r="F25" s="74">
        <v>91067</v>
      </c>
      <c r="G25" s="74">
        <v>58633</v>
      </c>
      <c r="H25" s="74">
        <v>149440</v>
      </c>
      <c r="I25" s="74">
        <v>442540</v>
      </c>
      <c r="J25" s="74">
        <v>145307</v>
      </c>
      <c r="K25" s="74">
        <v>206667</v>
      </c>
      <c r="L25" s="74">
        <v>259693</v>
      </c>
      <c r="M25" s="74">
        <v>7040000</v>
      </c>
      <c r="N25" s="74">
        <v>260000</v>
      </c>
      <c r="O25" s="74">
        <v>1909333</v>
      </c>
      <c r="P25" s="74">
        <v>231000</v>
      </c>
      <c r="Q25" s="40">
        <f t="shared" si="0"/>
        <v>13155715</v>
      </c>
      <c r="R25" s="40">
        <f t="shared" si="1"/>
        <v>2499585.85</v>
      </c>
      <c r="S25" s="40">
        <f t="shared" si="2"/>
        <v>15655300.85</v>
      </c>
    </row>
    <row r="26" spans="1:19" x14ac:dyDescent="0.25">
      <c r="A26" s="37" t="s">
        <v>43</v>
      </c>
      <c r="B26" s="38">
        <v>1</v>
      </c>
      <c r="C26" s="74">
        <v>1218667</v>
      </c>
      <c r="D26" s="74">
        <v>511701</v>
      </c>
      <c r="E26" s="74">
        <v>631667</v>
      </c>
      <c r="F26" s="74">
        <v>91067</v>
      </c>
      <c r="G26" s="74">
        <v>58633</v>
      </c>
      <c r="H26" s="74">
        <v>149440</v>
      </c>
      <c r="I26" s="74">
        <v>442540</v>
      </c>
      <c r="J26" s="74">
        <v>145307</v>
      </c>
      <c r="K26" s="74">
        <v>206667</v>
      </c>
      <c r="L26" s="74">
        <v>259693</v>
      </c>
      <c r="M26" s="74">
        <v>7040000</v>
      </c>
      <c r="N26" s="74">
        <v>260000</v>
      </c>
      <c r="O26" s="74">
        <v>1909333</v>
      </c>
      <c r="P26" s="74">
        <v>231000</v>
      </c>
      <c r="Q26" s="40">
        <f t="shared" si="0"/>
        <v>13155715</v>
      </c>
      <c r="R26" s="40">
        <f t="shared" si="1"/>
        <v>2499585.85</v>
      </c>
      <c r="S26" s="40">
        <f t="shared" si="2"/>
        <v>15655300.85</v>
      </c>
    </row>
    <row r="27" spans="1:19" x14ac:dyDescent="0.25">
      <c r="A27" s="37" t="s">
        <v>44</v>
      </c>
      <c r="B27" s="38">
        <v>1</v>
      </c>
      <c r="C27" s="74">
        <v>1218667</v>
      </c>
      <c r="D27" s="74">
        <v>511701</v>
      </c>
      <c r="E27" s="74">
        <v>631667</v>
      </c>
      <c r="F27" s="74">
        <v>91067</v>
      </c>
      <c r="G27" s="74">
        <v>58633</v>
      </c>
      <c r="H27" s="74">
        <v>149440</v>
      </c>
      <c r="I27" s="74">
        <v>442540</v>
      </c>
      <c r="J27" s="74">
        <v>145307</v>
      </c>
      <c r="K27" s="74">
        <v>206667</v>
      </c>
      <c r="L27" s="74">
        <v>259693</v>
      </c>
      <c r="M27" s="74">
        <v>7040000</v>
      </c>
      <c r="N27" s="74">
        <v>260000</v>
      </c>
      <c r="O27" s="74">
        <v>1909333</v>
      </c>
      <c r="P27" s="74">
        <v>231000</v>
      </c>
      <c r="Q27" s="40">
        <f t="shared" si="0"/>
        <v>13155715</v>
      </c>
      <c r="R27" s="40">
        <f t="shared" si="1"/>
        <v>2499585.85</v>
      </c>
      <c r="S27" s="40">
        <f t="shared" si="2"/>
        <v>15655300.85</v>
      </c>
    </row>
    <row r="28" spans="1:19" x14ac:dyDescent="0.25">
      <c r="A28" s="37" t="s">
        <v>45</v>
      </c>
      <c r="B28" s="38">
        <v>1</v>
      </c>
      <c r="C28" s="74">
        <v>1218667</v>
      </c>
      <c r="D28" s="74">
        <v>511701</v>
      </c>
      <c r="E28" s="74">
        <v>631667</v>
      </c>
      <c r="F28" s="74">
        <v>91067</v>
      </c>
      <c r="G28" s="74">
        <v>58633</v>
      </c>
      <c r="H28" s="74">
        <v>149440</v>
      </c>
      <c r="I28" s="74">
        <v>442540</v>
      </c>
      <c r="J28" s="74">
        <v>145307</v>
      </c>
      <c r="K28" s="74">
        <v>206667</v>
      </c>
      <c r="L28" s="74">
        <v>259693</v>
      </c>
      <c r="M28" s="74">
        <v>7040000</v>
      </c>
      <c r="N28" s="74">
        <v>260000</v>
      </c>
      <c r="O28" s="74">
        <v>1909333</v>
      </c>
      <c r="P28" s="74">
        <v>231000</v>
      </c>
      <c r="Q28" s="40">
        <f t="shared" si="0"/>
        <v>13155715</v>
      </c>
      <c r="R28" s="40">
        <f t="shared" si="1"/>
        <v>2499585.85</v>
      </c>
      <c r="S28" s="40">
        <f t="shared" si="2"/>
        <v>15655300.85</v>
      </c>
    </row>
    <row r="29" spans="1:19" x14ac:dyDescent="0.25">
      <c r="A29" s="37" t="s">
        <v>46</v>
      </c>
      <c r="B29" s="38">
        <v>1</v>
      </c>
      <c r="C29" s="74">
        <v>1218667</v>
      </c>
      <c r="D29" s="74">
        <v>511701</v>
      </c>
      <c r="E29" s="74">
        <v>631667</v>
      </c>
      <c r="F29" s="74">
        <v>91067</v>
      </c>
      <c r="G29" s="74">
        <v>58633</v>
      </c>
      <c r="H29" s="74">
        <v>149440</v>
      </c>
      <c r="I29" s="74">
        <v>442540</v>
      </c>
      <c r="J29" s="74">
        <v>145307</v>
      </c>
      <c r="K29" s="74">
        <v>206667</v>
      </c>
      <c r="L29" s="74">
        <v>259693</v>
      </c>
      <c r="M29" s="74">
        <v>7040000</v>
      </c>
      <c r="N29" s="74">
        <v>260000</v>
      </c>
      <c r="O29" s="74">
        <v>1909333</v>
      </c>
      <c r="P29" s="74">
        <v>231000</v>
      </c>
      <c r="Q29" s="40">
        <f t="shared" si="0"/>
        <v>13155715</v>
      </c>
      <c r="R29" s="40">
        <f t="shared" si="1"/>
        <v>2499585.85</v>
      </c>
      <c r="S29" s="40">
        <f t="shared" si="2"/>
        <v>15655300.85</v>
      </c>
    </row>
    <row r="30" spans="1:19" ht="15.75" customHeight="1" x14ac:dyDescent="0.25">
      <c r="A30" s="37" t="s">
        <v>47</v>
      </c>
      <c r="B30" s="38">
        <v>1</v>
      </c>
      <c r="C30" s="74">
        <v>1218667</v>
      </c>
      <c r="D30" s="74">
        <v>511701</v>
      </c>
      <c r="E30" s="74">
        <v>631667</v>
      </c>
      <c r="F30" s="74">
        <v>91067</v>
      </c>
      <c r="G30" s="74">
        <v>58633</v>
      </c>
      <c r="H30" s="74">
        <v>149440</v>
      </c>
      <c r="I30" s="74">
        <v>442540</v>
      </c>
      <c r="J30" s="74">
        <v>145307</v>
      </c>
      <c r="K30" s="74">
        <v>206667</v>
      </c>
      <c r="L30" s="74">
        <v>259693</v>
      </c>
      <c r="M30" s="74">
        <v>7040000</v>
      </c>
      <c r="N30" s="74">
        <v>260000</v>
      </c>
      <c r="O30" s="74">
        <v>1909333</v>
      </c>
      <c r="P30" s="74">
        <v>231000</v>
      </c>
      <c r="Q30" s="40">
        <f t="shared" si="0"/>
        <v>13155715</v>
      </c>
      <c r="R30" s="40">
        <f t="shared" si="1"/>
        <v>2499585.85</v>
      </c>
      <c r="S30" s="40">
        <f t="shared" si="2"/>
        <v>15655300.85</v>
      </c>
    </row>
    <row r="31" spans="1:19" ht="15.75" customHeight="1" x14ac:dyDescent="0.25">
      <c r="A31" s="41" t="s">
        <v>48</v>
      </c>
      <c r="B31" s="38">
        <v>1</v>
      </c>
      <c r="C31" s="74">
        <v>1218667</v>
      </c>
      <c r="D31" s="74">
        <v>511701</v>
      </c>
      <c r="E31" s="74">
        <v>631667</v>
      </c>
      <c r="F31" s="74">
        <v>91067</v>
      </c>
      <c r="G31" s="74">
        <v>58633</v>
      </c>
      <c r="H31" s="74">
        <v>149440</v>
      </c>
      <c r="I31" s="74">
        <v>442540</v>
      </c>
      <c r="J31" s="74">
        <v>145307</v>
      </c>
      <c r="K31" s="74">
        <v>206667</v>
      </c>
      <c r="L31" s="74">
        <v>259693</v>
      </c>
      <c r="M31" s="74">
        <v>7040000</v>
      </c>
      <c r="N31" s="74">
        <v>260000</v>
      </c>
      <c r="O31" s="74">
        <v>1909333</v>
      </c>
      <c r="P31" s="74">
        <v>231000</v>
      </c>
      <c r="Q31" s="40">
        <f t="shared" si="0"/>
        <v>13155715</v>
      </c>
      <c r="R31" s="40">
        <f t="shared" si="1"/>
        <v>2499585.85</v>
      </c>
      <c r="S31" s="40">
        <f t="shared" si="2"/>
        <v>15655300.85</v>
      </c>
    </row>
    <row r="32" spans="1:19" ht="15.75" customHeight="1" x14ac:dyDescent="0.25">
      <c r="A32" s="41" t="s">
        <v>49</v>
      </c>
      <c r="B32" s="38">
        <v>1</v>
      </c>
      <c r="C32" s="74">
        <v>1218667</v>
      </c>
      <c r="D32" s="74">
        <v>511701</v>
      </c>
      <c r="E32" s="74">
        <v>631667</v>
      </c>
      <c r="F32" s="74">
        <v>91067</v>
      </c>
      <c r="G32" s="74">
        <v>58633</v>
      </c>
      <c r="H32" s="74">
        <v>149440</v>
      </c>
      <c r="I32" s="74">
        <v>442540</v>
      </c>
      <c r="J32" s="74">
        <v>145307</v>
      </c>
      <c r="K32" s="74">
        <v>206667</v>
      </c>
      <c r="L32" s="74">
        <v>259693</v>
      </c>
      <c r="M32" s="74">
        <v>7040000</v>
      </c>
      <c r="N32" s="74">
        <v>260000</v>
      </c>
      <c r="O32" s="74">
        <v>1909333</v>
      </c>
      <c r="P32" s="74">
        <v>231000</v>
      </c>
      <c r="Q32" s="40">
        <f t="shared" si="0"/>
        <v>13155715</v>
      </c>
      <c r="R32" s="40">
        <f t="shared" si="1"/>
        <v>2499585.85</v>
      </c>
      <c r="S32" s="40">
        <f t="shared" si="2"/>
        <v>15655300.85</v>
      </c>
    </row>
    <row r="33" spans="1:19" ht="15.75" customHeight="1" x14ac:dyDescent="0.25">
      <c r="A33" s="41" t="s">
        <v>50</v>
      </c>
      <c r="B33" s="38">
        <v>1</v>
      </c>
      <c r="C33" s="74">
        <v>1218667</v>
      </c>
      <c r="D33" s="74">
        <v>511701</v>
      </c>
      <c r="E33" s="74">
        <v>631667</v>
      </c>
      <c r="F33" s="74">
        <v>91067</v>
      </c>
      <c r="G33" s="74">
        <v>58633</v>
      </c>
      <c r="H33" s="74">
        <v>149440</v>
      </c>
      <c r="I33" s="74">
        <v>442540</v>
      </c>
      <c r="J33" s="74">
        <v>145307</v>
      </c>
      <c r="K33" s="74">
        <v>206667</v>
      </c>
      <c r="L33" s="74">
        <v>259693</v>
      </c>
      <c r="M33" s="74">
        <v>7040000</v>
      </c>
      <c r="N33" s="74">
        <v>260000</v>
      </c>
      <c r="O33" s="74">
        <v>1909333</v>
      </c>
      <c r="P33" s="74">
        <v>231000</v>
      </c>
      <c r="Q33" s="40">
        <f t="shared" si="0"/>
        <v>13155715</v>
      </c>
      <c r="R33" s="40">
        <f t="shared" si="1"/>
        <v>2499585.85</v>
      </c>
      <c r="S33" s="40">
        <f t="shared" si="2"/>
        <v>15655300.85</v>
      </c>
    </row>
    <row r="34" spans="1:19" x14ac:dyDescent="0.25">
      <c r="A34" s="41" t="s">
        <v>51</v>
      </c>
      <c r="B34" s="38">
        <v>1</v>
      </c>
      <c r="C34" s="74">
        <v>1218667</v>
      </c>
      <c r="D34" s="74">
        <v>511701</v>
      </c>
      <c r="E34" s="74">
        <v>631667</v>
      </c>
      <c r="F34" s="74">
        <v>91067</v>
      </c>
      <c r="G34" s="74">
        <v>58633</v>
      </c>
      <c r="H34" s="74">
        <v>149440</v>
      </c>
      <c r="I34" s="74">
        <v>442540</v>
      </c>
      <c r="J34" s="74">
        <v>145307</v>
      </c>
      <c r="K34" s="74">
        <v>206667</v>
      </c>
      <c r="L34" s="74">
        <v>259693</v>
      </c>
      <c r="M34" s="74">
        <v>7040000</v>
      </c>
      <c r="N34" s="74">
        <v>260000</v>
      </c>
      <c r="O34" s="74">
        <v>1909333</v>
      </c>
      <c r="P34" s="74">
        <v>231000</v>
      </c>
      <c r="Q34" s="40">
        <f t="shared" si="0"/>
        <v>13155715</v>
      </c>
      <c r="R34" s="40">
        <f t="shared" si="1"/>
        <v>2499585.85</v>
      </c>
      <c r="S34" s="40">
        <f t="shared" si="2"/>
        <v>15655300.85</v>
      </c>
    </row>
    <row r="35" spans="1:19" ht="15.75" customHeight="1" x14ac:dyDescent="0.25">
      <c r="A35" s="41" t="s">
        <v>52</v>
      </c>
      <c r="B35" s="38">
        <v>1</v>
      </c>
      <c r="C35" s="74">
        <v>1218667</v>
      </c>
      <c r="D35" s="74">
        <v>511701</v>
      </c>
      <c r="E35" s="74">
        <v>631667</v>
      </c>
      <c r="F35" s="74">
        <v>91067</v>
      </c>
      <c r="G35" s="74">
        <v>58633</v>
      </c>
      <c r="H35" s="74">
        <v>149440</v>
      </c>
      <c r="I35" s="74">
        <v>442540</v>
      </c>
      <c r="J35" s="74">
        <v>145307</v>
      </c>
      <c r="K35" s="74">
        <v>206667</v>
      </c>
      <c r="L35" s="74">
        <v>259693</v>
      </c>
      <c r="M35" s="74">
        <v>7040000</v>
      </c>
      <c r="N35" s="74">
        <v>260000</v>
      </c>
      <c r="O35" s="74">
        <v>1909333</v>
      </c>
      <c r="P35" s="74">
        <v>231000</v>
      </c>
      <c r="Q35" s="40">
        <f t="shared" si="0"/>
        <v>13155715</v>
      </c>
      <c r="R35" s="40">
        <f t="shared" si="1"/>
        <v>2499585.85</v>
      </c>
      <c r="S35" s="40">
        <f t="shared" si="2"/>
        <v>15655300.85</v>
      </c>
    </row>
    <row r="36" spans="1:19" ht="15.75" customHeight="1" x14ac:dyDescent="0.25">
      <c r="A36" s="41" t="s">
        <v>53</v>
      </c>
      <c r="B36" s="38">
        <v>1</v>
      </c>
      <c r="C36" s="74">
        <v>1218667</v>
      </c>
      <c r="D36" s="74">
        <v>511701</v>
      </c>
      <c r="E36" s="74">
        <v>631667</v>
      </c>
      <c r="F36" s="74">
        <v>91067</v>
      </c>
      <c r="G36" s="74">
        <v>58633</v>
      </c>
      <c r="H36" s="74">
        <v>149440</v>
      </c>
      <c r="I36" s="74">
        <v>442540</v>
      </c>
      <c r="J36" s="74">
        <v>145307</v>
      </c>
      <c r="K36" s="74">
        <v>206667</v>
      </c>
      <c r="L36" s="74">
        <v>259693</v>
      </c>
      <c r="M36" s="74">
        <v>7040000</v>
      </c>
      <c r="N36" s="74">
        <v>260000</v>
      </c>
      <c r="O36" s="74">
        <v>1909333</v>
      </c>
      <c r="P36" s="74">
        <v>231000</v>
      </c>
      <c r="Q36" s="40">
        <f t="shared" si="0"/>
        <v>13155715</v>
      </c>
      <c r="R36" s="40">
        <f t="shared" si="1"/>
        <v>2499585.85</v>
      </c>
      <c r="S36" s="40">
        <f t="shared" si="2"/>
        <v>15655300.85</v>
      </c>
    </row>
    <row r="37" spans="1:19" x14ac:dyDescent="0.25">
      <c r="A37" s="41" t="s">
        <v>54</v>
      </c>
      <c r="B37" s="38">
        <v>1</v>
      </c>
      <c r="C37" s="74">
        <v>1218667</v>
      </c>
      <c r="D37" s="74">
        <v>511701</v>
      </c>
      <c r="E37" s="74">
        <v>631667</v>
      </c>
      <c r="F37" s="74">
        <v>91067</v>
      </c>
      <c r="G37" s="74">
        <v>58633</v>
      </c>
      <c r="H37" s="74">
        <v>149440</v>
      </c>
      <c r="I37" s="74">
        <v>442540</v>
      </c>
      <c r="J37" s="74">
        <v>145307</v>
      </c>
      <c r="K37" s="74">
        <v>206667</v>
      </c>
      <c r="L37" s="74">
        <v>259693</v>
      </c>
      <c r="M37" s="74">
        <v>7040000</v>
      </c>
      <c r="N37" s="74">
        <v>260000</v>
      </c>
      <c r="O37" s="74">
        <v>1909333</v>
      </c>
      <c r="P37" s="74">
        <v>231000</v>
      </c>
      <c r="Q37" s="40">
        <f t="shared" si="0"/>
        <v>13155715</v>
      </c>
      <c r="R37" s="40">
        <f t="shared" si="1"/>
        <v>2499585.85</v>
      </c>
      <c r="S37" s="40">
        <f t="shared" si="2"/>
        <v>15655300.85</v>
      </c>
    </row>
    <row r="38" spans="1:19" x14ac:dyDescent="0.25">
      <c r="A38" s="41" t="s">
        <v>55</v>
      </c>
      <c r="B38" s="38">
        <v>1</v>
      </c>
      <c r="C38" s="74">
        <v>1218667</v>
      </c>
      <c r="D38" s="74">
        <v>511701</v>
      </c>
      <c r="E38" s="74">
        <v>631667</v>
      </c>
      <c r="F38" s="74">
        <v>91067</v>
      </c>
      <c r="G38" s="74">
        <v>58633</v>
      </c>
      <c r="H38" s="74">
        <v>149440</v>
      </c>
      <c r="I38" s="74">
        <v>442540</v>
      </c>
      <c r="J38" s="74">
        <v>145307</v>
      </c>
      <c r="K38" s="74">
        <v>206667</v>
      </c>
      <c r="L38" s="74">
        <v>259693</v>
      </c>
      <c r="M38" s="74">
        <v>7040000</v>
      </c>
      <c r="N38" s="74">
        <v>260000</v>
      </c>
      <c r="O38" s="74">
        <v>1909333</v>
      </c>
      <c r="P38" s="74">
        <v>231000</v>
      </c>
      <c r="Q38" s="40">
        <f t="shared" si="0"/>
        <v>13155715</v>
      </c>
      <c r="R38" s="40">
        <f t="shared" si="1"/>
        <v>2499585.85</v>
      </c>
      <c r="S38" s="40">
        <f t="shared" si="2"/>
        <v>15655300.85</v>
      </c>
    </row>
    <row r="39" spans="1:19" ht="15.75" customHeight="1" x14ac:dyDescent="0.25">
      <c r="A39" s="41" t="s">
        <v>56</v>
      </c>
      <c r="B39" s="38">
        <v>1</v>
      </c>
      <c r="C39" s="74">
        <v>1218667</v>
      </c>
      <c r="D39" s="74">
        <v>511701</v>
      </c>
      <c r="E39" s="74">
        <v>631667</v>
      </c>
      <c r="F39" s="74">
        <v>91067</v>
      </c>
      <c r="G39" s="74">
        <v>58633</v>
      </c>
      <c r="H39" s="74">
        <v>149440</v>
      </c>
      <c r="I39" s="74">
        <v>442540</v>
      </c>
      <c r="J39" s="74">
        <v>145307</v>
      </c>
      <c r="K39" s="74">
        <v>206667</v>
      </c>
      <c r="L39" s="74">
        <v>259693</v>
      </c>
      <c r="M39" s="74">
        <v>7040000</v>
      </c>
      <c r="N39" s="74">
        <v>260000</v>
      </c>
      <c r="O39" s="74">
        <v>1909333</v>
      </c>
      <c r="P39" s="74">
        <v>231000</v>
      </c>
      <c r="Q39" s="40">
        <f t="shared" si="0"/>
        <v>13155715</v>
      </c>
      <c r="R39" s="40">
        <f t="shared" si="1"/>
        <v>2499585.85</v>
      </c>
      <c r="S39" s="40">
        <f t="shared" si="2"/>
        <v>15655300.85</v>
      </c>
    </row>
    <row r="40" spans="1:19" x14ac:dyDescent="0.25">
      <c r="A40" s="41" t="s">
        <v>57</v>
      </c>
      <c r="B40" s="38">
        <v>1</v>
      </c>
      <c r="C40" s="74">
        <v>1218667</v>
      </c>
      <c r="D40" s="74">
        <v>511701</v>
      </c>
      <c r="E40" s="74">
        <v>631667</v>
      </c>
      <c r="F40" s="74">
        <v>91067</v>
      </c>
      <c r="G40" s="74">
        <v>58633</v>
      </c>
      <c r="H40" s="74">
        <v>149440</v>
      </c>
      <c r="I40" s="74">
        <v>442540</v>
      </c>
      <c r="J40" s="74">
        <v>145307</v>
      </c>
      <c r="K40" s="74">
        <v>206667</v>
      </c>
      <c r="L40" s="74">
        <v>259693</v>
      </c>
      <c r="M40" s="74">
        <v>7040000</v>
      </c>
      <c r="N40" s="74">
        <v>260000</v>
      </c>
      <c r="O40" s="74">
        <v>1909333</v>
      </c>
      <c r="P40" s="74">
        <v>231000</v>
      </c>
      <c r="Q40" s="40">
        <f t="shared" si="0"/>
        <v>13155715</v>
      </c>
      <c r="R40" s="40">
        <f t="shared" si="1"/>
        <v>2499585.85</v>
      </c>
      <c r="S40" s="40">
        <f t="shared" si="2"/>
        <v>15655300.85</v>
      </c>
    </row>
    <row r="41" spans="1:19" ht="15.75" customHeight="1" x14ac:dyDescent="0.25">
      <c r="A41" s="41" t="s">
        <v>58</v>
      </c>
      <c r="B41" s="38">
        <v>1</v>
      </c>
      <c r="C41" s="74">
        <v>1218667</v>
      </c>
      <c r="D41" s="74">
        <v>511701</v>
      </c>
      <c r="E41" s="74">
        <v>631667</v>
      </c>
      <c r="F41" s="74">
        <v>91067</v>
      </c>
      <c r="G41" s="74">
        <v>58633</v>
      </c>
      <c r="H41" s="74">
        <v>149440</v>
      </c>
      <c r="I41" s="74">
        <v>442540</v>
      </c>
      <c r="J41" s="74">
        <v>145307</v>
      </c>
      <c r="K41" s="74">
        <v>206667</v>
      </c>
      <c r="L41" s="74">
        <v>259693</v>
      </c>
      <c r="M41" s="74">
        <v>7040000</v>
      </c>
      <c r="N41" s="74">
        <v>260000</v>
      </c>
      <c r="O41" s="74">
        <v>1909333</v>
      </c>
      <c r="P41" s="74">
        <v>231000</v>
      </c>
      <c r="Q41" s="40">
        <f t="shared" si="0"/>
        <v>13155715</v>
      </c>
      <c r="R41" s="40">
        <f t="shared" si="1"/>
        <v>2499585.85</v>
      </c>
      <c r="S41" s="40">
        <f t="shared" si="2"/>
        <v>15655300.85</v>
      </c>
    </row>
    <row r="42" spans="1:19" ht="15.75" customHeight="1" x14ac:dyDescent="0.25">
      <c r="A42" s="41" t="s">
        <v>59</v>
      </c>
      <c r="B42" s="38">
        <v>1</v>
      </c>
      <c r="C42" s="74">
        <v>1218667</v>
      </c>
      <c r="D42" s="74">
        <v>511701</v>
      </c>
      <c r="E42" s="74">
        <v>631667</v>
      </c>
      <c r="F42" s="74">
        <v>91067</v>
      </c>
      <c r="G42" s="74">
        <v>58633</v>
      </c>
      <c r="H42" s="74">
        <v>149440</v>
      </c>
      <c r="I42" s="74">
        <v>442540</v>
      </c>
      <c r="J42" s="74">
        <v>145307</v>
      </c>
      <c r="K42" s="74">
        <v>206667</v>
      </c>
      <c r="L42" s="74">
        <v>259693</v>
      </c>
      <c r="M42" s="74">
        <v>7040000</v>
      </c>
      <c r="N42" s="74">
        <v>260000</v>
      </c>
      <c r="O42" s="74">
        <v>1909333</v>
      </c>
      <c r="P42" s="74">
        <v>231000</v>
      </c>
      <c r="Q42" s="40">
        <f t="shared" si="0"/>
        <v>13155715</v>
      </c>
      <c r="R42" s="40">
        <f t="shared" si="1"/>
        <v>2499585.85</v>
      </c>
      <c r="S42" s="40">
        <f t="shared" si="2"/>
        <v>15655300.85</v>
      </c>
    </row>
    <row r="43" spans="1:19" ht="15.75" customHeight="1" x14ac:dyDescent="0.25">
      <c r="A43" s="37" t="s">
        <v>60</v>
      </c>
      <c r="B43" s="38">
        <v>1</v>
      </c>
      <c r="C43" s="74">
        <v>1218667</v>
      </c>
      <c r="D43" s="74">
        <v>511701</v>
      </c>
      <c r="E43" s="74">
        <v>631667</v>
      </c>
      <c r="F43" s="74">
        <v>91067</v>
      </c>
      <c r="G43" s="74">
        <v>58633</v>
      </c>
      <c r="H43" s="74">
        <v>149440</v>
      </c>
      <c r="I43" s="74">
        <v>442540</v>
      </c>
      <c r="J43" s="74">
        <v>145307</v>
      </c>
      <c r="K43" s="74">
        <v>206667</v>
      </c>
      <c r="L43" s="74">
        <v>259693</v>
      </c>
      <c r="M43" s="74">
        <v>7040000</v>
      </c>
      <c r="N43" s="74">
        <v>260000</v>
      </c>
      <c r="O43" s="74">
        <v>1909333</v>
      </c>
      <c r="P43" s="74">
        <v>231000</v>
      </c>
      <c r="Q43" s="40">
        <f t="shared" si="0"/>
        <v>13155715</v>
      </c>
      <c r="R43" s="40">
        <f t="shared" si="1"/>
        <v>2499585.85</v>
      </c>
      <c r="S43" s="40">
        <f t="shared" si="2"/>
        <v>15655300.85</v>
      </c>
    </row>
    <row r="44" spans="1:19" ht="15.75" customHeight="1" x14ac:dyDescent="0.25">
      <c r="A44" s="37" t="s">
        <v>61</v>
      </c>
      <c r="B44" s="38">
        <v>1</v>
      </c>
      <c r="C44" s="74">
        <v>1218667</v>
      </c>
      <c r="D44" s="74">
        <v>511701</v>
      </c>
      <c r="E44" s="74">
        <v>631667</v>
      </c>
      <c r="F44" s="74">
        <v>91067</v>
      </c>
      <c r="G44" s="74">
        <v>58633</v>
      </c>
      <c r="H44" s="74">
        <v>149440</v>
      </c>
      <c r="I44" s="74">
        <v>442540</v>
      </c>
      <c r="J44" s="74">
        <v>145307</v>
      </c>
      <c r="K44" s="74">
        <v>206667</v>
      </c>
      <c r="L44" s="74">
        <v>259693</v>
      </c>
      <c r="M44" s="74">
        <v>7040000</v>
      </c>
      <c r="N44" s="74">
        <v>260000</v>
      </c>
      <c r="O44" s="74">
        <v>1909333</v>
      </c>
      <c r="P44" s="74">
        <v>231000</v>
      </c>
      <c r="Q44" s="40">
        <f t="shared" si="0"/>
        <v>13155715</v>
      </c>
      <c r="R44" s="40">
        <f t="shared" si="1"/>
        <v>2499585.85</v>
      </c>
      <c r="S44" s="40">
        <f t="shared" si="2"/>
        <v>15655300.85</v>
      </c>
    </row>
    <row r="45" spans="1:19" x14ac:dyDescent="0.25">
      <c r="A45" s="37" t="s">
        <v>62</v>
      </c>
      <c r="B45" s="38">
        <v>1</v>
      </c>
      <c r="C45" s="74">
        <v>1218667</v>
      </c>
      <c r="D45" s="74">
        <v>511701</v>
      </c>
      <c r="E45" s="74">
        <v>631667</v>
      </c>
      <c r="F45" s="74">
        <v>91067</v>
      </c>
      <c r="G45" s="74">
        <v>58633</v>
      </c>
      <c r="H45" s="74">
        <v>149440</v>
      </c>
      <c r="I45" s="74">
        <v>442540</v>
      </c>
      <c r="J45" s="74">
        <v>145307</v>
      </c>
      <c r="K45" s="74">
        <v>206667</v>
      </c>
      <c r="L45" s="74">
        <v>259693</v>
      </c>
      <c r="M45" s="74">
        <v>7040000</v>
      </c>
      <c r="N45" s="74">
        <v>260000</v>
      </c>
      <c r="O45" s="74">
        <v>1909333</v>
      </c>
      <c r="P45" s="74">
        <v>231000</v>
      </c>
      <c r="Q45" s="40">
        <f t="shared" si="0"/>
        <v>13155715</v>
      </c>
      <c r="R45" s="40">
        <f t="shared" si="1"/>
        <v>2499585.85</v>
      </c>
      <c r="S45" s="40">
        <f t="shared" si="2"/>
        <v>15655300.85</v>
      </c>
    </row>
    <row r="46" spans="1:19" ht="15.75" customHeight="1" x14ac:dyDescent="0.25">
      <c r="A46" s="37" t="s">
        <v>63</v>
      </c>
      <c r="B46" s="38">
        <v>1</v>
      </c>
      <c r="C46" s="74">
        <v>1218667</v>
      </c>
      <c r="D46" s="74">
        <v>511701</v>
      </c>
      <c r="E46" s="74">
        <v>631667</v>
      </c>
      <c r="F46" s="74">
        <v>91067</v>
      </c>
      <c r="G46" s="74">
        <v>58633</v>
      </c>
      <c r="H46" s="74">
        <v>149440</v>
      </c>
      <c r="I46" s="74">
        <v>442540</v>
      </c>
      <c r="J46" s="74">
        <v>145307</v>
      </c>
      <c r="K46" s="74">
        <v>206667</v>
      </c>
      <c r="L46" s="74">
        <v>259693</v>
      </c>
      <c r="M46" s="74">
        <v>7040000</v>
      </c>
      <c r="N46" s="74">
        <v>260000</v>
      </c>
      <c r="O46" s="74">
        <v>1909333</v>
      </c>
      <c r="P46" s="74">
        <v>231000</v>
      </c>
      <c r="Q46" s="40">
        <f t="shared" si="0"/>
        <v>13155715</v>
      </c>
      <c r="R46" s="40">
        <f t="shared" si="1"/>
        <v>2499585.85</v>
      </c>
      <c r="S46" s="40">
        <f t="shared" si="2"/>
        <v>15655300.85</v>
      </c>
    </row>
    <row r="47" spans="1:19" ht="15.75" customHeight="1" x14ac:dyDescent="0.25">
      <c r="A47" s="37" t="s">
        <v>64</v>
      </c>
      <c r="B47" s="38">
        <v>1</v>
      </c>
      <c r="C47" s="74">
        <v>1218667</v>
      </c>
      <c r="D47" s="74">
        <v>511701</v>
      </c>
      <c r="E47" s="74">
        <v>631667</v>
      </c>
      <c r="F47" s="74">
        <v>91067</v>
      </c>
      <c r="G47" s="74">
        <v>58633</v>
      </c>
      <c r="H47" s="74">
        <v>149440</v>
      </c>
      <c r="I47" s="74">
        <v>442540</v>
      </c>
      <c r="J47" s="74">
        <v>145307</v>
      </c>
      <c r="K47" s="74">
        <v>206667</v>
      </c>
      <c r="L47" s="74">
        <v>259693</v>
      </c>
      <c r="M47" s="74">
        <v>7040000</v>
      </c>
      <c r="N47" s="74">
        <v>260000</v>
      </c>
      <c r="O47" s="74">
        <v>1909333</v>
      </c>
      <c r="P47" s="74">
        <v>231000</v>
      </c>
      <c r="Q47" s="40">
        <f t="shared" si="0"/>
        <v>13155715</v>
      </c>
      <c r="R47" s="40">
        <f t="shared" si="1"/>
        <v>2499585.85</v>
      </c>
      <c r="S47" s="40">
        <f t="shared" si="2"/>
        <v>15655300.85</v>
      </c>
    </row>
    <row r="48" spans="1:19" ht="15.75" customHeight="1" x14ac:dyDescent="0.25">
      <c r="A48" s="37" t="s">
        <v>65</v>
      </c>
      <c r="B48" s="38">
        <v>1</v>
      </c>
      <c r="C48" s="74">
        <v>1218667</v>
      </c>
      <c r="D48" s="74">
        <v>511701</v>
      </c>
      <c r="E48" s="74">
        <v>631667</v>
      </c>
      <c r="F48" s="74">
        <v>91067</v>
      </c>
      <c r="G48" s="74">
        <v>58633</v>
      </c>
      <c r="H48" s="74">
        <v>149440</v>
      </c>
      <c r="I48" s="74">
        <v>442540</v>
      </c>
      <c r="J48" s="74">
        <v>145307</v>
      </c>
      <c r="K48" s="74">
        <v>206667</v>
      </c>
      <c r="L48" s="74">
        <v>259693</v>
      </c>
      <c r="M48" s="74">
        <v>7040000</v>
      </c>
      <c r="N48" s="74">
        <v>260000</v>
      </c>
      <c r="O48" s="74">
        <v>1909333</v>
      </c>
      <c r="P48" s="74">
        <v>231000</v>
      </c>
      <c r="Q48" s="40">
        <f t="shared" si="0"/>
        <v>13155715</v>
      </c>
      <c r="R48" s="40">
        <f t="shared" si="1"/>
        <v>2499585.85</v>
      </c>
      <c r="S48" s="40">
        <f t="shared" si="2"/>
        <v>15655300.85</v>
      </c>
    </row>
    <row r="49" spans="1:19" ht="15.75" customHeight="1" x14ac:dyDescent="0.25">
      <c r="A49" s="41" t="s">
        <v>66</v>
      </c>
      <c r="B49" s="38">
        <v>1</v>
      </c>
      <c r="C49" s="74">
        <v>1218667</v>
      </c>
      <c r="D49" s="74">
        <v>511701</v>
      </c>
      <c r="E49" s="74">
        <v>631667</v>
      </c>
      <c r="F49" s="74">
        <v>91067</v>
      </c>
      <c r="G49" s="74">
        <v>58633</v>
      </c>
      <c r="H49" s="74">
        <v>149440</v>
      </c>
      <c r="I49" s="74">
        <v>442540</v>
      </c>
      <c r="J49" s="74">
        <v>145307</v>
      </c>
      <c r="K49" s="74">
        <v>206667</v>
      </c>
      <c r="L49" s="74">
        <v>259693</v>
      </c>
      <c r="M49" s="74">
        <v>7040000</v>
      </c>
      <c r="N49" s="74">
        <v>260000</v>
      </c>
      <c r="O49" s="74">
        <v>1909333</v>
      </c>
      <c r="P49" s="74">
        <v>231000</v>
      </c>
      <c r="Q49" s="40">
        <f t="shared" si="0"/>
        <v>13155715</v>
      </c>
      <c r="R49" s="40">
        <f t="shared" si="1"/>
        <v>2499585.85</v>
      </c>
      <c r="S49" s="40">
        <f t="shared" si="2"/>
        <v>15655300.85</v>
      </c>
    </row>
    <row r="50" spans="1:19" ht="15.75" customHeight="1" x14ac:dyDescent="0.25">
      <c r="A50" s="41" t="s">
        <v>67</v>
      </c>
      <c r="B50" s="38">
        <v>1</v>
      </c>
      <c r="C50" s="74">
        <v>1218667</v>
      </c>
      <c r="D50" s="74">
        <v>511701</v>
      </c>
      <c r="E50" s="74">
        <v>631667</v>
      </c>
      <c r="F50" s="74">
        <v>91067</v>
      </c>
      <c r="G50" s="74">
        <v>58633</v>
      </c>
      <c r="H50" s="74">
        <v>149440</v>
      </c>
      <c r="I50" s="74">
        <v>442540</v>
      </c>
      <c r="J50" s="74">
        <v>145307</v>
      </c>
      <c r="K50" s="74">
        <v>206667</v>
      </c>
      <c r="L50" s="74">
        <v>259693</v>
      </c>
      <c r="M50" s="74">
        <v>7040000</v>
      </c>
      <c r="N50" s="74">
        <v>260000</v>
      </c>
      <c r="O50" s="74">
        <v>1909333</v>
      </c>
      <c r="P50" s="74">
        <v>231000</v>
      </c>
      <c r="Q50" s="40">
        <f t="shared" si="0"/>
        <v>13155715</v>
      </c>
      <c r="R50" s="40">
        <f t="shared" si="1"/>
        <v>2499585.85</v>
      </c>
      <c r="S50" s="40">
        <f t="shared" si="2"/>
        <v>15655300.85</v>
      </c>
    </row>
    <row r="51" spans="1:19" ht="15.75" customHeight="1" x14ac:dyDescent="0.25">
      <c r="A51" s="41" t="s">
        <v>68</v>
      </c>
      <c r="B51" s="38">
        <v>1</v>
      </c>
      <c r="C51" s="74">
        <v>1218667</v>
      </c>
      <c r="D51" s="74">
        <v>511701</v>
      </c>
      <c r="E51" s="74">
        <v>631667</v>
      </c>
      <c r="F51" s="74">
        <v>91067</v>
      </c>
      <c r="G51" s="74">
        <v>58633</v>
      </c>
      <c r="H51" s="74">
        <v>149440</v>
      </c>
      <c r="I51" s="74">
        <v>442540</v>
      </c>
      <c r="J51" s="74">
        <v>145307</v>
      </c>
      <c r="K51" s="74">
        <v>206667</v>
      </c>
      <c r="L51" s="74">
        <v>259693</v>
      </c>
      <c r="M51" s="74">
        <v>7040000</v>
      </c>
      <c r="N51" s="74">
        <v>260000</v>
      </c>
      <c r="O51" s="74">
        <v>1909333</v>
      </c>
      <c r="P51" s="74">
        <v>231000</v>
      </c>
      <c r="Q51" s="40">
        <f t="shared" si="0"/>
        <v>13155715</v>
      </c>
      <c r="R51" s="40">
        <f t="shared" si="1"/>
        <v>2499585.85</v>
      </c>
      <c r="S51" s="40">
        <f t="shared" si="2"/>
        <v>15655300.85</v>
      </c>
    </row>
    <row r="52" spans="1:19" ht="15.75" customHeight="1" x14ac:dyDescent="0.25">
      <c r="A52" s="41" t="s">
        <v>69</v>
      </c>
      <c r="B52" s="38">
        <v>1</v>
      </c>
      <c r="C52" s="74">
        <v>1218667</v>
      </c>
      <c r="D52" s="74">
        <v>511701</v>
      </c>
      <c r="E52" s="74">
        <v>631667</v>
      </c>
      <c r="F52" s="74">
        <v>91067</v>
      </c>
      <c r="G52" s="74">
        <v>58633</v>
      </c>
      <c r="H52" s="74">
        <v>149440</v>
      </c>
      <c r="I52" s="74">
        <v>442540</v>
      </c>
      <c r="J52" s="74">
        <v>145307</v>
      </c>
      <c r="K52" s="74">
        <v>206667</v>
      </c>
      <c r="L52" s="74">
        <v>259693</v>
      </c>
      <c r="M52" s="74">
        <v>7040000</v>
      </c>
      <c r="N52" s="74">
        <v>260000</v>
      </c>
      <c r="O52" s="74">
        <v>1909333</v>
      </c>
      <c r="P52" s="74">
        <v>231000</v>
      </c>
      <c r="Q52" s="40">
        <f t="shared" si="0"/>
        <v>13155715</v>
      </c>
      <c r="R52" s="40">
        <f t="shared" si="1"/>
        <v>2499585.85</v>
      </c>
      <c r="S52" s="40">
        <f t="shared" si="2"/>
        <v>15655300.85</v>
      </c>
    </row>
    <row r="53" spans="1:19" x14ac:dyDescent="0.25">
      <c r="A53" s="41" t="s">
        <v>70</v>
      </c>
      <c r="B53" s="38">
        <v>1</v>
      </c>
      <c r="C53" s="74">
        <v>1218667</v>
      </c>
      <c r="D53" s="74">
        <v>511701</v>
      </c>
      <c r="E53" s="74">
        <v>631667</v>
      </c>
      <c r="F53" s="74">
        <v>91067</v>
      </c>
      <c r="G53" s="74">
        <v>58633</v>
      </c>
      <c r="H53" s="74">
        <v>149440</v>
      </c>
      <c r="I53" s="74">
        <v>442540</v>
      </c>
      <c r="J53" s="74">
        <v>145307</v>
      </c>
      <c r="K53" s="74">
        <v>206667</v>
      </c>
      <c r="L53" s="74">
        <v>259693</v>
      </c>
      <c r="M53" s="74">
        <v>7040000</v>
      </c>
      <c r="N53" s="74">
        <v>260000</v>
      </c>
      <c r="O53" s="74">
        <v>1909333</v>
      </c>
      <c r="P53" s="74">
        <v>231000</v>
      </c>
      <c r="Q53" s="40">
        <f t="shared" si="0"/>
        <v>13155715</v>
      </c>
      <c r="R53" s="40">
        <f t="shared" si="1"/>
        <v>2499585.85</v>
      </c>
      <c r="S53" s="40">
        <f t="shared" si="2"/>
        <v>15655300.85</v>
      </c>
    </row>
    <row r="54" spans="1:19" x14ac:dyDescent="0.25">
      <c r="A54" s="41" t="s">
        <v>71</v>
      </c>
      <c r="B54" s="38">
        <v>1</v>
      </c>
      <c r="C54" s="74">
        <v>1218667</v>
      </c>
      <c r="D54" s="74">
        <v>511701</v>
      </c>
      <c r="E54" s="74">
        <v>631667</v>
      </c>
      <c r="F54" s="74">
        <v>91067</v>
      </c>
      <c r="G54" s="74">
        <v>58633</v>
      </c>
      <c r="H54" s="74">
        <v>149440</v>
      </c>
      <c r="I54" s="74">
        <v>442540</v>
      </c>
      <c r="J54" s="74">
        <v>145307</v>
      </c>
      <c r="K54" s="74">
        <v>206667</v>
      </c>
      <c r="L54" s="74">
        <v>259693</v>
      </c>
      <c r="M54" s="74">
        <v>7040000</v>
      </c>
      <c r="N54" s="74">
        <v>260000</v>
      </c>
      <c r="O54" s="74">
        <v>1909333</v>
      </c>
      <c r="P54" s="74">
        <v>231000</v>
      </c>
      <c r="Q54" s="40">
        <f t="shared" si="0"/>
        <v>13155715</v>
      </c>
      <c r="R54" s="40">
        <f t="shared" si="1"/>
        <v>2499585.85</v>
      </c>
      <c r="S54" s="40">
        <f t="shared" si="2"/>
        <v>15655300.85</v>
      </c>
    </row>
    <row r="55" spans="1:19" ht="15.75" customHeight="1" x14ac:dyDescent="0.25">
      <c r="A55" s="41" t="s">
        <v>72</v>
      </c>
      <c r="B55" s="38">
        <v>1</v>
      </c>
      <c r="C55" s="74">
        <v>1218667</v>
      </c>
      <c r="D55" s="74">
        <v>511701</v>
      </c>
      <c r="E55" s="74">
        <v>631667</v>
      </c>
      <c r="F55" s="74">
        <v>91067</v>
      </c>
      <c r="G55" s="74">
        <v>58633</v>
      </c>
      <c r="H55" s="74">
        <v>149440</v>
      </c>
      <c r="I55" s="74">
        <v>442540</v>
      </c>
      <c r="J55" s="74">
        <v>145307</v>
      </c>
      <c r="K55" s="74">
        <v>206667</v>
      </c>
      <c r="L55" s="74">
        <v>259693</v>
      </c>
      <c r="M55" s="74">
        <v>7040000</v>
      </c>
      <c r="N55" s="74">
        <v>260000</v>
      </c>
      <c r="O55" s="74">
        <v>1909333</v>
      </c>
      <c r="P55" s="74">
        <v>231000</v>
      </c>
      <c r="Q55" s="40">
        <f t="shared" si="0"/>
        <v>13155715</v>
      </c>
      <c r="R55" s="40">
        <f t="shared" si="1"/>
        <v>2499585.85</v>
      </c>
      <c r="S55" s="40">
        <f t="shared" si="2"/>
        <v>15655300.85</v>
      </c>
    </row>
    <row r="56" spans="1:19" ht="15.75" customHeight="1" x14ac:dyDescent="0.25">
      <c r="A56" s="41" t="s">
        <v>73</v>
      </c>
      <c r="B56" s="38">
        <v>1</v>
      </c>
      <c r="C56" s="74">
        <v>1218667</v>
      </c>
      <c r="D56" s="74">
        <v>511701</v>
      </c>
      <c r="E56" s="74">
        <v>631667</v>
      </c>
      <c r="F56" s="74">
        <v>91067</v>
      </c>
      <c r="G56" s="74">
        <v>58633</v>
      </c>
      <c r="H56" s="74">
        <v>149440</v>
      </c>
      <c r="I56" s="74">
        <v>442540</v>
      </c>
      <c r="J56" s="74">
        <v>145307</v>
      </c>
      <c r="K56" s="74">
        <v>206667</v>
      </c>
      <c r="L56" s="74">
        <v>259693</v>
      </c>
      <c r="M56" s="74">
        <v>7040000</v>
      </c>
      <c r="N56" s="74">
        <v>260000</v>
      </c>
      <c r="O56" s="74">
        <v>1909333</v>
      </c>
      <c r="P56" s="74">
        <v>231000</v>
      </c>
      <c r="Q56" s="40">
        <f t="shared" si="0"/>
        <v>13155715</v>
      </c>
      <c r="R56" s="40">
        <f t="shared" si="1"/>
        <v>2499585.85</v>
      </c>
      <c r="S56" s="40">
        <f t="shared" si="2"/>
        <v>15655300.85</v>
      </c>
    </row>
    <row r="57" spans="1:19" ht="15.75" customHeight="1" x14ac:dyDescent="0.25">
      <c r="A57" s="41" t="s">
        <v>74</v>
      </c>
      <c r="B57" s="38">
        <v>1</v>
      </c>
      <c r="C57" s="74">
        <v>1218667</v>
      </c>
      <c r="D57" s="74">
        <v>511701</v>
      </c>
      <c r="E57" s="74">
        <v>631667</v>
      </c>
      <c r="F57" s="74">
        <v>91067</v>
      </c>
      <c r="G57" s="74">
        <v>58633</v>
      </c>
      <c r="H57" s="74">
        <v>149440</v>
      </c>
      <c r="I57" s="74">
        <v>442540</v>
      </c>
      <c r="J57" s="74">
        <v>145307</v>
      </c>
      <c r="K57" s="74">
        <v>206667</v>
      </c>
      <c r="L57" s="74">
        <v>259693</v>
      </c>
      <c r="M57" s="74">
        <v>7040000</v>
      </c>
      <c r="N57" s="74">
        <v>260000</v>
      </c>
      <c r="O57" s="74">
        <v>1909333</v>
      </c>
      <c r="P57" s="74">
        <v>231000</v>
      </c>
      <c r="Q57" s="40">
        <f t="shared" si="0"/>
        <v>13155715</v>
      </c>
      <c r="R57" s="40">
        <f t="shared" si="1"/>
        <v>2499585.85</v>
      </c>
      <c r="S57" s="40">
        <f t="shared" si="2"/>
        <v>15655300.85</v>
      </c>
    </row>
    <row r="58" spans="1:19" ht="15.75" customHeight="1" x14ac:dyDescent="0.25">
      <c r="A58" s="41" t="s">
        <v>75</v>
      </c>
      <c r="B58" s="38">
        <v>1</v>
      </c>
      <c r="C58" s="74">
        <v>1218667</v>
      </c>
      <c r="D58" s="74">
        <v>511701</v>
      </c>
      <c r="E58" s="74">
        <v>631667</v>
      </c>
      <c r="F58" s="74">
        <v>91067</v>
      </c>
      <c r="G58" s="74">
        <v>58633</v>
      </c>
      <c r="H58" s="74">
        <v>149440</v>
      </c>
      <c r="I58" s="74">
        <v>442540</v>
      </c>
      <c r="J58" s="74">
        <v>145307</v>
      </c>
      <c r="K58" s="74">
        <v>206667</v>
      </c>
      <c r="L58" s="74">
        <v>259693</v>
      </c>
      <c r="M58" s="74">
        <v>7040000</v>
      </c>
      <c r="N58" s="74">
        <v>260000</v>
      </c>
      <c r="O58" s="74">
        <v>1909333</v>
      </c>
      <c r="P58" s="74">
        <v>231000</v>
      </c>
      <c r="Q58" s="40">
        <f t="shared" si="0"/>
        <v>13155715</v>
      </c>
      <c r="R58" s="40">
        <f t="shared" si="1"/>
        <v>2499585.85</v>
      </c>
      <c r="S58" s="40">
        <f t="shared" si="2"/>
        <v>15655300.85</v>
      </c>
    </row>
    <row r="59" spans="1:19" ht="15.75" customHeight="1" x14ac:dyDescent="0.25">
      <c r="A59" s="100" t="s">
        <v>76</v>
      </c>
      <c r="B59" s="38">
        <v>1</v>
      </c>
      <c r="C59" s="74">
        <v>1218667</v>
      </c>
      <c r="D59" s="74">
        <v>511701</v>
      </c>
      <c r="E59" s="74">
        <v>631667</v>
      </c>
      <c r="F59" s="74">
        <v>91067</v>
      </c>
      <c r="G59" s="74">
        <v>58633</v>
      </c>
      <c r="H59" s="74">
        <v>149440</v>
      </c>
      <c r="I59" s="74">
        <v>442540</v>
      </c>
      <c r="J59" s="74">
        <v>145307</v>
      </c>
      <c r="K59" s="74">
        <v>206667</v>
      </c>
      <c r="L59" s="74">
        <v>259693</v>
      </c>
      <c r="M59" s="74">
        <v>7040000</v>
      </c>
      <c r="N59" s="74">
        <v>260000</v>
      </c>
      <c r="O59" s="74">
        <v>1909333</v>
      </c>
      <c r="P59" s="74">
        <v>231000</v>
      </c>
      <c r="Q59" s="40">
        <f t="shared" si="0"/>
        <v>13155715</v>
      </c>
      <c r="R59" s="40">
        <f t="shared" si="1"/>
        <v>2499585.85</v>
      </c>
      <c r="S59" s="40">
        <f t="shared" si="2"/>
        <v>15655300.85</v>
      </c>
    </row>
    <row r="60" spans="1:19" ht="15.75" customHeight="1" x14ac:dyDescent="0.25">
      <c r="A60" s="100" t="s">
        <v>77</v>
      </c>
      <c r="B60" s="38">
        <v>1</v>
      </c>
      <c r="C60" s="74">
        <v>1218667</v>
      </c>
      <c r="D60" s="74">
        <v>511701</v>
      </c>
      <c r="E60" s="74">
        <v>631667</v>
      </c>
      <c r="F60" s="74">
        <v>91067</v>
      </c>
      <c r="G60" s="74">
        <v>58633</v>
      </c>
      <c r="H60" s="74">
        <v>149440</v>
      </c>
      <c r="I60" s="74">
        <v>442540</v>
      </c>
      <c r="J60" s="74">
        <v>145307</v>
      </c>
      <c r="K60" s="74">
        <v>206667</v>
      </c>
      <c r="L60" s="74">
        <v>259693</v>
      </c>
      <c r="M60" s="74">
        <v>7040000</v>
      </c>
      <c r="N60" s="74">
        <v>260000</v>
      </c>
      <c r="O60" s="74">
        <v>1909333</v>
      </c>
      <c r="P60" s="74">
        <v>231000</v>
      </c>
      <c r="Q60" s="40">
        <f t="shared" si="0"/>
        <v>13155715</v>
      </c>
      <c r="R60" s="40">
        <f t="shared" si="1"/>
        <v>2499585.85</v>
      </c>
      <c r="S60" s="40">
        <f t="shared" si="2"/>
        <v>15655300.85</v>
      </c>
    </row>
    <row r="61" spans="1:19" ht="15.75" customHeight="1" x14ac:dyDescent="0.25">
      <c r="A61" s="100" t="s">
        <v>78</v>
      </c>
      <c r="B61" s="38">
        <v>1</v>
      </c>
      <c r="C61" s="74">
        <v>1218667</v>
      </c>
      <c r="D61" s="74">
        <v>511701</v>
      </c>
      <c r="E61" s="74">
        <v>631667</v>
      </c>
      <c r="F61" s="74">
        <v>91067</v>
      </c>
      <c r="G61" s="74">
        <v>58633</v>
      </c>
      <c r="H61" s="74">
        <v>149440</v>
      </c>
      <c r="I61" s="74">
        <v>442540</v>
      </c>
      <c r="J61" s="74">
        <v>145307</v>
      </c>
      <c r="K61" s="74">
        <v>206667</v>
      </c>
      <c r="L61" s="74">
        <v>259693</v>
      </c>
      <c r="M61" s="74">
        <v>7040000</v>
      </c>
      <c r="N61" s="74">
        <v>260000</v>
      </c>
      <c r="O61" s="74">
        <v>1909333</v>
      </c>
      <c r="P61" s="74">
        <v>231000</v>
      </c>
      <c r="Q61" s="40">
        <f t="shared" si="0"/>
        <v>13155715</v>
      </c>
      <c r="R61" s="40">
        <f t="shared" si="1"/>
        <v>2499585.85</v>
      </c>
      <c r="S61" s="40">
        <f t="shared" si="2"/>
        <v>15655300.85</v>
      </c>
    </row>
    <row r="62" spans="1:19" ht="15.75" customHeight="1" x14ac:dyDescent="0.25">
      <c r="A62" s="100" t="s">
        <v>79</v>
      </c>
      <c r="B62" s="38">
        <v>1</v>
      </c>
      <c r="C62" s="74">
        <v>1218667</v>
      </c>
      <c r="D62" s="74">
        <v>511701</v>
      </c>
      <c r="E62" s="74">
        <v>631667</v>
      </c>
      <c r="F62" s="74">
        <v>91067</v>
      </c>
      <c r="G62" s="74">
        <v>58633</v>
      </c>
      <c r="H62" s="74">
        <v>149440</v>
      </c>
      <c r="I62" s="74">
        <v>442540</v>
      </c>
      <c r="J62" s="74">
        <v>145307</v>
      </c>
      <c r="K62" s="74">
        <v>206667</v>
      </c>
      <c r="L62" s="74">
        <v>259693</v>
      </c>
      <c r="M62" s="74">
        <v>7040000</v>
      </c>
      <c r="N62" s="74">
        <v>260000</v>
      </c>
      <c r="O62" s="74">
        <v>1909333</v>
      </c>
      <c r="P62" s="74">
        <v>231000</v>
      </c>
      <c r="Q62" s="40">
        <f t="shared" si="0"/>
        <v>13155715</v>
      </c>
      <c r="R62" s="40">
        <f t="shared" si="1"/>
        <v>2499585.85</v>
      </c>
      <c r="S62" s="40">
        <f t="shared" si="2"/>
        <v>15655300.85</v>
      </c>
    </row>
    <row r="63" spans="1:19" x14ac:dyDescent="0.25">
      <c r="A63" s="100" t="s">
        <v>80</v>
      </c>
      <c r="B63" s="38">
        <v>1</v>
      </c>
      <c r="C63" s="74">
        <v>1218667</v>
      </c>
      <c r="D63" s="74">
        <v>511701</v>
      </c>
      <c r="E63" s="74">
        <v>631667</v>
      </c>
      <c r="F63" s="74">
        <v>91067</v>
      </c>
      <c r="G63" s="74">
        <v>58633</v>
      </c>
      <c r="H63" s="74">
        <v>149440</v>
      </c>
      <c r="I63" s="74">
        <v>442540</v>
      </c>
      <c r="J63" s="74">
        <v>145307</v>
      </c>
      <c r="K63" s="74">
        <v>206667</v>
      </c>
      <c r="L63" s="74">
        <v>259693</v>
      </c>
      <c r="M63" s="74">
        <v>7040000</v>
      </c>
      <c r="N63" s="74">
        <v>260000</v>
      </c>
      <c r="O63" s="74">
        <v>1909333</v>
      </c>
      <c r="P63" s="74">
        <v>231000</v>
      </c>
      <c r="Q63" s="40">
        <f t="shared" si="0"/>
        <v>13155715</v>
      </c>
      <c r="R63" s="40">
        <f t="shared" si="1"/>
        <v>2499585.85</v>
      </c>
      <c r="S63" s="40">
        <f t="shared" si="2"/>
        <v>15655300.85</v>
      </c>
    </row>
    <row r="64" spans="1:19" ht="15.75" customHeight="1" x14ac:dyDescent="0.25">
      <c r="A64" s="100" t="s">
        <v>81</v>
      </c>
      <c r="B64" s="38">
        <v>1</v>
      </c>
      <c r="C64" s="74">
        <v>1218667</v>
      </c>
      <c r="D64" s="74">
        <v>511701</v>
      </c>
      <c r="E64" s="74">
        <v>631667</v>
      </c>
      <c r="F64" s="74">
        <v>91067</v>
      </c>
      <c r="G64" s="74">
        <v>58633</v>
      </c>
      <c r="H64" s="74">
        <v>149440</v>
      </c>
      <c r="I64" s="74">
        <v>442540</v>
      </c>
      <c r="J64" s="74">
        <v>145307</v>
      </c>
      <c r="K64" s="74">
        <v>206667</v>
      </c>
      <c r="L64" s="74">
        <v>259693</v>
      </c>
      <c r="M64" s="74">
        <v>7040000</v>
      </c>
      <c r="N64" s="74">
        <v>260000</v>
      </c>
      <c r="O64" s="74">
        <v>1909333</v>
      </c>
      <c r="P64" s="74">
        <v>231000</v>
      </c>
      <c r="Q64" s="40">
        <f t="shared" si="0"/>
        <v>13155715</v>
      </c>
      <c r="R64" s="40">
        <f t="shared" si="1"/>
        <v>2499585.85</v>
      </c>
      <c r="S64" s="40">
        <f t="shared" si="2"/>
        <v>15655300.85</v>
      </c>
    </row>
    <row r="65" spans="1:19" ht="15.75" customHeight="1" x14ac:dyDescent="0.25">
      <c r="A65" s="100" t="s">
        <v>82</v>
      </c>
      <c r="B65" s="38">
        <v>1</v>
      </c>
      <c r="C65" s="74">
        <v>1218667</v>
      </c>
      <c r="D65" s="74">
        <v>511701</v>
      </c>
      <c r="E65" s="74">
        <v>631667</v>
      </c>
      <c r="F65" s="74">
        <v>91067</v>
      </c>
      <c r="G65" s="74">
        <v>58633</v>
      </c>
      <c r="H65" s="74">
        <v>149440</v>
      </c>
      <c r="I65" s="74">
        <v>442540</v>
      </c>
      <c r="J65" s="74">
        <v>145307</v>
      </c>
      <c r="K65" s="74">
        <v>206667</v>
      </c>
      <c r="L65" s="74">
        <v>259693</v>
      </c>
      <c r="M65" s="74">
        <v>7040000</v>
      </c>
      <c r="N65" s="74">
        <v>260000</v>
      </c>
      <c r="O65" s="74">
        <v>1909333</v>
      </c>
      <c r="P65" s="74">
        <v>231000</v>
      </c>
      <c r="Q65" s="40">
        <f t="shared" si="0"/>
        <v>13155715</v>
      </c>
      <c r="R65" s="40">
        <f t="shared" si="1"/>
        <v>2499585.85</v>
      </c>
      <c r="S65" s="40">
        <f t="shared" si="2"/>
        <v>15655300.85</v>
      </c>
    </row>
    <row r="66" spans="1:19" ht="15.75" customHeight="1" x14ac:dyDescent="0.25">
      <c r="A66" s="100" t="s">
        <v>83</v>
      </c>
      <c r="B66" s="38">
        <v>1</v>
      </c>
      <c r="C66" s="74">
        <v>1218667</v>
      </c>
      <c r="D66" s="74">
        <v>511701</v>
      </c>
      <c r="E66" s="74">
        <v>631667</v>
      </c>
      <c r="F66" s="74">
        <v>91067</v>
      </c>
      <c r="G66" s="74">
        <v>58633</v>
      </c>
      <c r="H66" s="74">
        <v>149440</v>
      </c>
      <c r="I66" s="74">
        <v>442540</v>
      </c>
      <c r="J66" s="74">
        <v>145307</v>
      </c>
      <c r="K66" s="74">
        <v>206667</v>
      </c>
      <c r="L66" s="74">
        <v>259693</v>
      </c>
      <c r="M66" s="74">
        <v>7040000</v>
      </c>
      <c r="N66" s="74">
        <v>260000</v>
      </c>
      <c r="O66" s="74">
        <v>1909333</v>
      </c>
      <c r="P66" s="74">
        <v>231000</v>
      </c>
      <c r="Q66" s="40">
        <f t="shared" si="0"/>
        <v>13155715</v>
      </c>
      <c r="R66" s="40">
        <f t="shared" si="1"/>
        <v>2499585.85</v>
      </c>
      <c r="S66" s="40">
        <f t="shared" si="2"/>
        <v>15655300.85</v>
      </c>
    </row>
    <row r="67" spans="1:19" ht="15.75" customHeight="1" x14ac:dyDescent="0.25">
      <c r="A67" s="100" t="s">
        <v>84</v>
      </c>
      <c r="B67" s="38">
        <v>1</v>
      </c>
      <c r="C67" s="74">
        <v>1218667</v>
      </c>
      <c r="D67" s="74">
        <v>511701</v>
      </c>
      <c r="E67" s="74">
        <v>631667</v>
      </c>
      <c r="F67" s="74">
        <v>91067</v>
      </c>
      <c r="G67" s="74">
        <v>58633</v>
      </c>
      <c r="H67" s="74">
        <v>149440</v>
      </c>
      <c r="I67" s="74">
        <v>442540</v>
      </c>
      <c r="J67" s="74">
        <v>145307</v>
      </c>
      <c r="K67" s="74">
        <v>206667</v>
      </c>
      <c r="L67" s="74">
        <v>259693</v>
      </c>
      <c r="M67" s="74">
        <v>7040000</v>
      </c>
      <c r="N67" s="74">
        <v>260000</v>
      </c>
      <c r="O67" s="74">
        <v>1909333</v>
      </c>
      <c r="P67" s="74">
        <v>231000</v>
      </c>
      <c r="Q67" s="40">
        <f t="shared" si="0"/>
        <v>13155715</v>
      </c>
      <c r="R67" s="40">
        <f t="shared" si="1"/>
        <v>2499585.85</v>
      </c>
      <c r="S67" s="40">
        <f t="shared" si="2"/>
        <v>15655300.85</v>
      </c>
    </row>
    <row r="68" spans="1:19" ht="15.75" customHeight="1" x14ac:dyDescent="0.25">
      <c r="A68" s="100" t="s">
        <v>85</v>
      </c>
      <c r="B68" s="38">
        <v>1</v>
      </c>
      <c r="C68" s="74">
        <v>1218667</v>
      </c>
      <c r="D68" s="74">
        <v>511701</v>
      </c>
      <c r="E68" s="74">
        <v>631667</v>
      </c>
      <c r="F68" s="74">
        <v>91067</v>
      </c>
      <c r="G68" s="74">
        <v>58633</v>
      </c>
      <c r="H68" s="74">
        <v>149440</v>
      </c>
      <c r="I68" s="74">
        <v>442540</v>
      </c>
      <c r="J68" s="74">
        <v>145307</v>
      </c>
      <c r="K68" s="74">
        <v>206667</v>
      </c>
      <c r="L68" s="74">
        <v>259693</v>
      </c>
      <c r="M68" s="74">
        <v>7040000</v>
      </c>
      <c r="N68" s="74">
        <v>260000</v>
      </c>
      <c r="O68" s="74">
        <v>1909333</v>
      </c>
      <c r="P68" s="74">
        <v>231000</v>
      </c>
      <c r="Q68" s="40">
        <f t="shared" si="0"/>
        <v>13155715</v>
      </c>
      <c r="R68" s="40">
        <f t="shared" si="1"/>
        <v>2499585.85</v>
      </c>
      <c r="S68" s="40">
        <f t="shared" si="2"/>
        <v>15655300.85</v>
      </c>
    </row>
    <row r="69" spans="1:19" ht="15.75" customHeight="1" x14ac:dyDescent="0.25">
      <c r="A69" s="37" t="s">
        <v>86</v>
      </c>
      <c r="B69" s="38">
        <v>1</v>
      </c>
      <c r="C69" s="74">
        <v>1218667</v>
      </c>
      <c r="D69" s="74">
        <v>511701</v>
      </c>
      <c r="E69" s="74">
        <v>631667</v>
      </c>
      <c r="F69" s="74">
        <v>91067</v>
      </c>
      <c r="G69" s="74">
        <v>58633</v>
      </c>
      <c r="H69" s="74">
        <v>149440</v>
      </c>
      <c r="I69" s="74">
        <v>442540</v>
      </c>
      <c r="J69" s="74">
        <v>145307</v>
      </c>
      <c r="K69" s="74">
        <v>206667</v>
      </c>
      <c r="L69" s="74">
        <v>259693</v>
      </c>
      <c r="M69" s="74">
        <v>7040000</v>
      </c>
      <c r="N69" s="74">
        <v>260000</v>
      </c>
      <c r="O69" s="74">
        <v>1909333</v>
      </c>
      <c r="P69" s="74">
        <v>231000</v>
      </c>
      <c r="Q69" s="40">
        <f t="shared" si="0"/>
        <v>13155715</v>
      </c>
      <c r="R69" s="40">
        <f t="shared" si="1"/>
        <v>2499585.85</v>
      </c>
      <c r="S69" s="40">
        <f t="shared" si="2"/>
        <v>15655300.85</v>
      </c>
    </row>
    <row r="70" spans="1:19" x14ac:dyDescent="0.25">
      <c r="A70" s="37" t="s">
        <v>87</v>
      </c>
      <c r="B70" s="38">
        <v>1</v>
      </c>
      <c r="C70" s="74">
        <v>1218667</v>
      </c>
      <c r="D70" s="74">
        <v>511701</v>
      </c>
      <c r="E70" s="74">
        <v>631667</v>
      </c>
      <c r="F70" s="74">
        <v>91067</v>
      </c>
      <c r="G70" s="74">
        <v>58633</v>
      </c>
      <c r="H70" s="74">
        <v>149440</v>
      </c>
      <c r="I70" s="74">
        <v>442540</v>
      </c>
      <c r="J70" s="74">
        <v>145307</v>
      </c>
      <c r="K70" s="74">
        <v>206667</v>
      </c>
      <c r="L70" s="74">
        <v>259693</v>
      </c>
      <c r="M70" s="74">
        <v>7040000</v>
      </c>
      <c r="N70" s="74">
        <v>260000</v>
      </c>
      <c r="O70" s="74">
        <v>1909333</v>
      </c>
      <c r="P70" s="74">
        <v>231000</v>
      </c>
      <c r="Q70" s="40">
        <f t="shared" si="0"/>
        <v>13155715</v>
      </c>
      <c r="R70" s="40">
        <f t="shared" si="1"/>
        <v>2499585.85</v>
      </c>
      <c r="S70" s="40">
        <f t="shared" si="2"/>
        <v>15655300.85</v>
      </c>
    </row>
    <row r="71" spans="1:19" x14ac:dyDescent="0.25">
      <c r="A71" s="37" t="s">
        <v>88</v>
      </c>
      <c r="B71" s="38">
        <v>1</v>
      </c>
      <c r="C71" s="74">
        <v>1218667</v>
      </c>
      <c r="D71" s="74">
        <v>511701</v>
      </c>
      <c r="E71" s="74">
        <v>631667</v>
      </c>
      <c r="F71" s="74">
        <v>91067</v>
      </c>
      <c r="G71" s="74">
        <v>58633</v>
      </c>
      <c r="H71" s="74">
        <v>149440</v>
      </c>
      <c r="I71" s="74">
        <v>442540</v>
      </c>
      <c r="J71" s="74">
        <v>145307</v>
      </c>
      <c r="K71" s="74">
        <v>206667</v>
      </c>
      <c r="L71" s="74">
        <v>259693</v>
      </c>
      <c r="M71" s="74">
        <v>7040000</v>
      </c>
      <c r="N71" s="74">
        <v>260000</v>
      </c>
      <c r="O71" s="74">
        <v>1909333</v>
      </c>
      <c r="P71" s="74">
        <v>231000</v>
      </c>
      <c r="Q71" s="40">
        <f t="shared" ref="Q71:Q131" si="3">SUM(C71:P71)</f>
        <v>13155715</v>
      </c>
      <c r="R71" s="40">
        <f t="shared" si="1"/>
        <v>2499585.85</v>
      </c>
      <c r="S71" s="40">
        <f t="shared" si="2"/>
        <v>15655300.85</v>
      </c>
    </row>
    <row r="72" spans="1:19" x14ac:dyDescent="0.25">
      <c r="A72" s="37" t="s">
        <v>89</v>
      </c>
      <c r="B72" s="38">
        <v>1</v>
      </c>
      <c r="C72" s="74">
        <v>1218667</v>
      </c>
      <c r="D72" s="74">
        <v>511701</v>
      </c>
      <c r="E72" s="74">
        <v>631667</v>
      </c>
      <c r="F72" s="74">
        <v>91067</v>
      </c>
      <c r="G72" s="74">
        <v>58633</v>
      </c>
      <c r="H72" s="74">
        <v>149440</v>
      </c>
      <c r="I72" s="74">
        <v>442540</v>
      </c>
      <c r="J72" s="74">
        <v>145307</v>
      </c>
      <c r="K72" s="74">
        <v>206667</v>
      </c>
      <c r="L72" s="74">
        <v>259693</v>
      </c>
      <c r="M72" s="74">
        <v>7040000</v>
      </c>
      <c r="N72" s="74">
        <v>260000</v>
      </c>
      <c r="O72" s="74">
        <v>1909333</v>
      </c>
      <c r="P72" s="74">
        <v>231000</v>
      </c>
      <c r="Q72" s="40">
        <f t="shared" si="3"/>
        <v>13155715</v>
      </c>
      <c r="R72" s="40">
        <f t="shared" ref="R72:R131" si="4">Q72*19%</f>
        <v>2499585.85</v>
      </c>
      <c r="S72" s="40">
        <f t="shared" ref="S72:S131" si="5">Q72+R72</f>
        <v>15655300.85</v>
      </c>
    </row>
    <row r="73" spans="1:19" x14ac:dyDescent="0.25">
      <c r="A73" s="37" t="s">
        <v>90</v>
      </c>
      <c r="B73" s="38">
        <v>1</v>
      </c>
      <c r="C73" s="74">
        <v>1218667</v>
      </c>
      <c r="D73" s="74">
        <v>511701</v>
      </c>
      <c r="E73" s="74">
        <v>631667</v>
      </c>
      <c r="F73" s="74">
        <v>91067</v>
      </c>
      <c r="G73" s="74">
        <v>58633</v>
      </c>
      <c r="H73" s="74">
        <v>149440</v>
      </c>
      <c r="I73" s="74">
        <v>442540</v>
      </c>
      <c r="J73" s="74">
        <v>145307</v>
      </c>
      <c r="K73" s="74">
        <v>206667</v>
      </c>
      <c r="L73" s="74">
        <v>259693</v>
      </c>
      <c r="M73" s="74">
        <v>7040000</v>
      </c>
      <c r="N73" s="74">
        <v>260000</v>
      </c>
      <c r="O73" s="74">
        <v>1909333</v>
      </c>
      <c r="P73" s="74">
        <v>231000</v>
      </c>
      <c r="Q73" s="40">
        <f t="shared" si="3"/>
        <v>13155715</v>
      </c>
      <c r="R73" s="40">
        <f t="shared" si="4"/>
        <v>2499585.85</v>
      </c>
      <c r="S73" s="40">
        <f t="shared" si="5"/>
        <v>15655300.85</v>
      </c>
    </row>
    <row r="74" spans="1:19" x14ac:dyDescent="0.25">
      <c r="A74" s="37" t="s">
        <v>91</v>
      </c>
      <c r="B74" s="38">
        <v>1</v>
      </c>
      <c r="C74" s="74">
        <v>1218667</v>
      </c>
      <c r="D74" s="74">
        <v>511701</v>
      </c>
      <c r="E74" s="74">
        <v>631667</v>
      </c>
      <c r="F74" s="74">
        <v>91067</v>
      </c>
      <c r="G74" s="74">
        <v>58633</v>
      </c>
      <c r="H74" s="74">
        <v>149440</v>
      </c>
      <c r="I74" s="74">
        <v>442540</v>
      </c>
      <c r="J74" s="74">
        <v>145307</v>
      </c>
      <c r="K74" s="74">
        <v>206667</v>
      </c>
      <c r="L74" s="74">
        <v>259693</v>
      </c>
      <c r="M74" s="74">
        <v>7040000</v>
      </c>
      <c r="N74" s="74">
        <v>260000</v>
      </c>
      <c r="O74" s="74">
        <v>1909333</v>
      </c>
      <c r="P74" s="74">
        <v>231000</v>
      </c>
      <c r="Q74" s="40">
        <f t="shared" si="3"/>
        <v>13155715</v>
      </c>
      <c r="R74" s="40">
        <f t="shared" si="4"/>
        <v>2499585.85</v>
      </c>
      <c r="S74" s="40">
        <f t="shared" si="5"/>
        <v>15655300.85</v>
      </c>
    </row>
    <row r="75" spans="1:19" x14ac:dyDescent="0.25">
      <c r="A75" s="37" t="s">
        <v>92</v>
      </c>
      <c r="B75" s="38">
        <v>1</v>
      </c>
      <c r="C75" s="74">
        <v>1218667</v>
      </c>
      <c r="D75" s="74">
        <v>511701</v>
      </c>
      <c r="E75" s="74">
        <v>631667</v>
      </c>
      <c r="F75" s="74">
        <v>91067</v>
      </c>
      <c r="G75" s="74">
        <v>58633</v>
      </c>
      <c r="H75" s="74">
        <v>149440</v>
      </c>
      <c r="I75" s="74">
        <v>442540</v>
      </c>
      <c r="J75" s="74">
        <v>145307</v>
      </c>
      <c r="K75" s="74">
        <v>206667</v>
      </c>
      <c r="L75" s="74">
        <v>259693</v>
      </c>
      <c r="M75" s="74">
        <v>7040000</v>
      </c>
      <c r="N75" s="74">
        <v>260000</v>
      </c>
      <c r="O75" s="74">
        <v>1909333</v>
      </c>
      <c r="P75" s="74">
        <v>231000</v>
      </c>
      <c r="Q75" s="40">
        <f t="shared" si="3"/>
        <v>13155715</v>
      </c>
      <c r="R75" s="40">
        <f t="shared" si="4"/>
        <v>2499585.85</v>
      </c>
      <c r="S75" s="40">
        <f t="shared" si="5"/>
        <v>15655300.85</v>
      </c>
    </row>
    <row r="76" spans="1:19" x14ac:dyDescent="0.25">
      <c r="A76" s="37" t="s">
        <v>93</v>
      </c>
      <c r="B76" s="38">
        <v>1</v>
      </c>
      <c r="C76" s="74">
        <v>1218667</v>
      </c>
      <c r="D76" s="74">
        <v>511701</v>
      </c>
      <c r="E76" s="74">
        <v>631667</v>
      </c>
      <c r="F76" s="74">
        <v>91067</v>
      </c>
      <c r="G76" s="74">
        <v>58633</v>
      </c>
      <c r="H76" s="74">
        <v>149440</v>
      </c>
      <c r="I76" s="74">
        <v>442540</v>
      </c>
      <c r="J76" s="74">
        <v>145307</v>
      </c>
      <c r="K76" s="74">
        <v>206667</v>
      </c>
      <c r="L76" s="74">
        <v>259693</v>
      </c>
      <c r="M76" s="74">
        <v>7040000</v>
      </c>
      <c r="N76" s="74">
        <v>260000</v>
      </c>
      <c r="O76" s="74">
        <v>1909333</v>
      </c>
      <c r="P76" s="74">
        <v>231000</v>
      </c>
      <c r="Q76" s="40">
        <f t="shared" si="3"/>
        <v>13155715</v>
      </c>
      <c r="R76" s="40">
        <f t="shared" si="4"/>
        <v>2499585.85</v>
      </c>
      <c r="S76" s="40">
        <f t="shared" si="5"/>
        <v>15655300.85</v>
      </c>
    </row>
    <row r="77" spans="1:19" x14ac:dyDescent="0.25">
      <c r="A77" s="37" t="s">
        <v>94</v>
      </c>
      <c r="B77" s="38">
        <v>1</v>
      </c>
      <c r="C77" s="74">
        <v>1218667</v>
      </c>
      <c r="D77" s="74">
        <v>511701</v>
      </c>
      <c r="E77" s="74">
        <v>631667</v>
      </c>
      <c r="F77" s="74">
        <v>91067</v>
      </c>
      <c r="G77" s="74">
        <v>58633</v>
      </c>
      <c r="H77" s="74">
        <v>149440</v>
      </c>
      <c r="I77" s="74">
        <v>442540</v>
      </c>
      <c r="J77" s="74">
        <v>145307</v>
      </c>
      <c r="K77" s="74">
        <v>206667</v>
      </c>
      <c r="L77" s="74">
        <v>259693</v>
      </c>
      <c r="M77" s="74">
        <v>7040000</v>
      </c>
      <c r="N77" s="74">
        <v>260000</v>
      </c>
      <c r="O77" s="74">
        <v>1909333</v>
      </c>
      <c r="P77" s="74">
        <v>231000</v>
      </c>
      <c r="Q77" s="40">
        <f t="shared" si="3"/>
        <v>13155715</v>
      </c>
      <c r="R77" s="40">
        <f t="shared" si="4"/>
        <v>2499585.85</v>
      </c>
      <c r="S77" s="40">
        <f t="shared" si="5"/>
        <v>15655300.85</v>
      </c>
    </row>
    <row r="78" spans="1:19" ht="14.25" customHeight="1" x14ac:dyDescent="0.25">
      <c r="A78" s="37" t="s">
        <v>95</v>
      </c>
      <c r="B78" s="38">
        <v>1</v>
      </c>
      <c r="C78" s="74">
        <v>1218667</v>
      </c>
      <c r="D78" s="74">
        <v>511701</v>
      </c>
      <c r="E78" s="74">
        <v>631667</v>
      </c>
      <c r="F78" s="74">
        <v>91067</v>
      </c>
      <c r="G78" s="74">
        <v>58633</v>
      </c>
      <c r="H78" s="74">
        <v>149440</v>
      </c>
      <c r="I78" s="74">
        <v>442540</v>
      </c>
      <c r="J78" s="74">
        <v>145307</v>
      </c>
      <c r="K78" s="74">
        <v>206667</v>
      </c>
      <c r="L78" s="74">
        <v>259693</v>
      </c>
      <c r="M78" s="74">
        <v>7040000</v>
      </c>
      <c r="N78" s="74">
        <v>260000</v>
      </c>
      <c r="O78" s="74">
        <v>1909333</v>
      </c>
      <c r="P78" s="74">
        <v>231000</v>
      </c>
      <c r="Q78" s="40">
        <f t="shared" si="3"/>
        <v>13155715</v>
      </c>
      <c r="R78" s="40">
        <f t="shared" si="4"/>
        <v>2499585.85</v>
      </c>
      <c r="S78" s="40">
        <f t="shared" si="5"/>
        <v>15655300.85</v>
      </c>
    </row>
    <row r="79" spans="1:19" x14ac:dyDescent="0.25">
      <c r="A79" s="37" t="s">
        <v>96</v>
      </c>
      <c r="B79" s="38">
        <v>1</v>
      </c>
      <c r="C79" s="74">
        <v>1218667</v>
      </c>
      <c r="D79" s="74">
        <v>511701</v>
      </c>
      <c r="E79" s="74">
        <v>631667</v>
      </c>
      <c r="F79" s="74">
        <v>91067</v>
      </c>
      <c r="G79" s="74">
        <v>58633</v>
      </c>
      <c r="H79" s="74">
        <v>149440</v>
      </c>
      <c r="I79" s="74">
        <v>442540</v>
      </c>
      <c r="J79" s="74">
        <v>145307</v>
      </c>
      <c r="K79" s="74">
        <v>206667</v>
      </c>
      <c r="L79" s="74">
        <v>259693</v>
      </c>
      <c r="M79" s="74">
        <v>7040000</v>
      </c>
      <c r="N79" s="74">
        <v>260000</v>
      </c>
      <c r="O79" s="74">
        <v>1909333</v>
      </c>
      <c r="P79" s="74">
        <v>231000</v>
      </c>
      <c r="Q79" s="40">
        <f t="shared" si="3"/>
        <v>13155715</v>
      </c>
      <c r="R79" s="40">
        <f t="shared" si="4"/>
        <v>2499585.85</v>
      </c>
      <c r="S79" s="40">
        <f t="shared" si="5"/>
        <v>15655300.85</v>
      </c>
    </row>
    <row r="80" spans="1:19" x14ac:dyDescent="0.25">
      <c r="A80" s="37" t="s">
        <v>97</v>
      </c>
      <c r="B80" s="38">
        <v>1</v>
      </c>
      <c r="C80" s="74">
        <v>1218667</v>
      </c>
      <c r="D80" s="74">
        <v>511701</v>
      </c>
      <c r="E80" s="74">
        <v>631667</v>
      </c>
      <c r="F80" s="74">
        <v>91067</v>
      </c>
      <c r="G80" s="74">
        <v>58633</v>
      </c>
      <c r="H80" s="74">
        <v>149440</v>
      </c>
      <c r="I80" s="74">
        <v>442540</v>
      </c>
      <c r="J80" s="74">
        <v>145307</v>
      </c>
      <c r="K80" s="74">
        <v>206667</v>
      </c>
      <c r="L80" s="74">
        <v>259693</v>
      </c>
      <c r="M80" s="74">
        <v>7040000</v>
      </c>
      <c r="N80" s="74">
        <v>260000</v>
      </c>
      <c r="O80" s="74">
        <v>1909333</v>
      </c>
      <c r="P80" s="74">
        <v>231000</v>
      </c>
      <c r="Q80" s="40">
        <f t="shared" si="3"/>
        <v>13155715</v>
      </c>
      <c r="R80" s="40">
        <f t="shared" si="4"/>
        <v>2499585.85</v>
      </c>
      <c r="S80" s="40">
        <f t="shared" si="5"/>
        <v>15655300.85</v>
      </c>
    </row>
    <row r="81" spans="1:19" x14ac:dyDescent="0.25">
      <c r="A81" s="37" t="s">
        <v>98</v>
      </c>
      <c r="B81" s="38">
        <v>1</v>
      </c>
      <c r="C81" s="74">
        <v>1218667</v>
      </c>
      <c r="D81" s="74">
        <v>511701</v>
      </c>
      <c r="E81" s="74">
        <v>631667</v>
      </c>
      <c r="F81" s="74">
        <v>91067</v>
      </c>
      <c r="G81" s="74">
        <v>58633</v>
      </c>
      <c r="H81" s="74">
        <v>149440</v>
      </c>
      <c r="I81" s="74">
        <v>442540</v>
      </c>
      <c r="J81" s="74">
        <v>145307</v>
      </c>
      <c r="K81" s="74">
        <v>206667</v>
      </c>
      <c r="L81" s="74">
        <v>259693</v>
      </c>
      <c r="M81" s="74">
        <v>7040000</v>
      </c>
      <c r="N81" s="74">
        <v>260000</v>
      </c>
      <c r="O81" s="74">
        <v>1909333</v>
      </c>
      <c r="P81" s="74">
        <v>231000</v>
      </c>
      <c r="Q81" s="40">
        <f t="shared" si="3"/>
        <v>13155715</v>
      </c>
      <c r="R81" s="40">
        <f t="shared" si="4"/>
        <v>2499585.85</v>
      </c>
      <c r="S81" s="40">
        <f t="shared" si="5"/>
        <v>15655300.85</v>
      </c>
    </row>
    <row r="82" spans="1:19" x14ac:dyDescent="0.25">
      <c r="A82" s="37" t="s">
        <v>99</v>
      </c>
      <c r="B82" s="38">
        <v>1</v>
      </c>
      <c r="C82" s="74">
        <v>1218667</v>
      </c>
      <c r="D82" s="74">
        <v>511701</v>
      </c>
      <c r="E82" s="74">
        <v>631667</v>
      </c>
      <c r="F82" s="74">
        <v>91067</v>
      </c>
      <c r="G82" s="74">
        <v>58633</v>
      </c>
      <c r="H82" s="74">
        <v>149440</v>
      </c>
      <c r="I82" s="74">
        <v>442540</v>
      </c>
      <c r="J82" s="74">
        <v>145307</v>
      </c>
      <c r="K82" s="74">
        <v>206667</v>
      </c>
      <c r="L82" s="74">
        <v>259693</v>
      </c>
      <c r="M82" s="74">
        <v>7040000</v>
      </c>
      <c r="N82" s="74">
        <v>260000</v>
      </c>
      <c r="O82" s="74">
        <v>1909333</v>
      </c>
      <c r="P82" s="74">
        <v>231000</v>
      </c>
      <c r="Q82" s="40">
        <f t="shared" si="3"/>
        <v>13155715</v>
      </c>
      <c r="R82" s="40">
        <f t="shared" si="4"/>
        <v>2499585.85</v>
      </c>
      <c r="S82" s="40">
        <f t="shared" si="5"/>
        <v>15655300.85</v>
      </c>
    </row>
    <row r="83" spans="1:19" x14ac:dyDescent="0.25">
      <c r="A83" s="37" t="s">
        <v>100</v>
      </c>
      <c r="B83" s="38">
        <v>1</v>
      </c>
      <c r="C83" s="74">
        <v>1218667</v>
      </c>
      <c r="D83" s="74">
        <v>511701</v>
      </c>
      <c r="E83" s="74">
        <v>631667</v>
      </c>
      <c r="F83" s="74">
        <v>91067</v>
      </c>
      <c r="G83" s="74">
        <v>58633</v>
      </c>
      <c r="H83" s="74">
        <v>149440</v>
      </c>
      <c r="I83" s="74">
        <v>442540</v>
      </c>
      <c r="J83" s="74">
        <v>145307</v>
      </c>
      <c r="K83" s="74">
        <v>206667</v>
      </c>
      <c r="L83" s="74">
        <v>259693</v>
      </c>
      <c r="M83" s="74">
        <v>7040000</v>
      </c>
      <c r="N83" s="74">
        <v>260000</v>
      </c>
      <c r="O83" s="74">
        <v>1909333</v>
      </c>
      <c r="P83" s="74">
        <v>231000</v>
      </c>
      <c r="Q83" s="40">
        <f t="shared" si="3"/>
        <v>13155715</v>
      </c>
      <c r="R83" s="40">
        <f t="shared" si="4"/>
        <v>2499585.85</v>
      </c>
      <c r="S83" s="40">
        <f t="shared" si="5"/>
        <v>15655300.85</v>
      </c>
    </row>
    <row r="84" spans="1:19" x14ac:dyDescent="0.25">
      <c r="A84" s="37" t="s">
        <v>101</v>
      </c>
      <c r="B84" s="38">
        <v>1</v>
      </c>
      <c r="C84" s="74">
        <v>1218667</v>
      </c>
      <c r="D84" s="74">
        <v>511701</v>
      </c>
      <c r="E84" s="74">
        <v>631667</v>
      </c>
      <c r="F84" s="74">
        <v>91067</v>
      </c>
      <c r="G84" s="74">
        <v>58633</v>
      </c>
      <c r="H84" s="74">
        <v>149440</v>
      </c>
      <c r="I84" s="74">
        <v>442540</v>
      </c>
      <c r="J84" s="74">
        <v>145307</v>
      </c>
      <c r="K84" s="74">
        <v>206667</v>
      </c>
      <c r="L84" s="74">
        <v>259693</v>
      </c>
      <c r="M84" s="74">
        <v>7040000</v>
      </c>
      <c r="N84" s="74">
        <v>260000</v>
      </c>
      <c r="O84" s="74">
        <v>1909333</v>
      </c>
      <c r="P84" s="74">
        <v>231000</v>
      </c>
      <c r="Q84" s="40">
        <f t="shared" si="3"/>
        <v>13155715</v>
      </c>
      <c r="R84" s="40">
        <f t="shared" si="4"/>
        <v>2499585.85</v>
      </c>
      <c r="S84" s="40">
        <f t="shared" si="5"/>
        <v>15655300.85</v>
      </c>
    </row>
    <row r="85" spans="1:19" x14ac:dyDescent="0.25">
      <c r="A85" s="37" t="s">
        <v>102</v>
      </c>
      <c r="B85" s="38">
        <v>1</v>
      </c>
      <c r="C85" s="74">
        <v>1218667</v>
      </c>
      <c r="D85" s="74">
        <v>511701</v>
      </c>
      <c r="E85" s="74">
        <v>631667</v>
      </c>
      <c r="F85" s="74">
        <v>91067</v>
      </c>
      <c r="G85" s="74">
        <v>58633</v>
      </c>
      <c r="H85" s="74">
        <v>149440</v>
      </c>
      <c r="I85" s="74">
        <v>442540</v>
      </c>
      <c r="J85" s="74">
        <v>145307</v>
      </c>
      <c r="K85" s="74">
        <v>206667</v>
      </c>
      <c r="L85" s="74">
        <v>259693</v>
      </c>
      <c r="M85" s="74">
        <v>7040000</v>
      </c>
      <c r="N85" s="74">
        <v>260000</v>
      </c>
      <c r="O85" s="74">
        <v>1909333</v>
      </c>
      <c r="P85" s="74">
        <v>231000</v>
      </c>
      <c r="Q85" s="40">
        <f t="shared" si="3"/>
        <v>13155715</v>
      </c>
      <c r="R85" s="40">
        <f t="shared" si="4"/>
        <v>2499585.85</v>
      </c>
      <c r="S85" s="40">
        <f t="shared" si="5"/>
        <v>15655300.85</v>
      </c>
    </row>
    <row r="86" spans="1:19" x14ac:dyDescent="0.25">
      <c r="A86" s="37" t="s">
        <v>103</v>
      </c>
      <c r="B86" s="38">
        <v>1</v>
      </c>
      <c r="C86" s="74">
        <v>1218667</v>
      </c>
      <c r="D86" s="74">
        <v>511701</v>
      </c>
      <c r="E86" s="74">
        <v>631667</v>
      </c>
      <c r="F86" s="74">
        <v>91067</v>
      </c>
      <c r="G86" s="74">
        <v>58633</v>
      </c>
      <c r="H86" s="74">
        <v>149440</v>
      </c>
      <c r="I86" s="74">
        <v>442540</v>
      </c>
      <c r="J86" s="74">
        <v>145307</v>
      </c>
      <c r="K86" s="74">
        <v>206667</v>
      </c>
      <c r="L86" s="74">
        <v>259693</v>
      </c>
      <c r="M86" s="74">
        <v>7040000</v>
      </c>
      <c r="N86" s="74">
        <v>260000</v>
      </c>
      <c r="O86" s="74">
        <v>1909333</v>
      </c>
      <c r="P86" s="74">
        <v>231000</v>
      </c>
      <c r="Q86" s="40">
        <f t="shared" si="3"/>
        <v>13155715</v>
      </c>
      <c r="R86" s="40">
        <f t="shared" si="4"/>
        <v>2499585.85</v>
      </c>
      <c r="S86" s="40">
        <f t="shared" si="5"/>
        <v>15655300.85</v>
      </c>
    </row>
    <row r="87" spans="1:19" x14ac:dyDescent="0.25">
      <c r="A87" s="37" t="s">
        <v>104</v>
      </c>
      <c r="B87" s="38">
        <v>1</v>
      </c>
      <c r="C87" s="74">
        <v>1218667</v>
      </c>
      <c r="D87" s="74">
        <v>511701</v>
      </c>
      <c r="E87" s="74">
        <v>631667</v>
      </c>
      <c r="F87" s="74">
        <v>91067</v>
      </c>
      <c r="G87" s="74">
        <v>58633</v>
      </c>
      <c r="H87" s="74">
        <v>149440</v>
      </c>
      <c r="I87" s="74">
        <v>442540</v>
      </c>
      <c r="J87" s="74">
        <v>145307</v>
      </c>
      <c r="K87" s="74">
        <v>206667</v>
      </c>
      <c r="L87" s="74">
        <v>259693</v>
      </c>
      <c r="M87" s="74">
        <v>7040000</v>
      </c>
      <c r="N87" s="74">
        <v>260000</v>
      </c>
      <c r="O87" s="74">
        <v>1909333</v>
      </c>
      <c r="P87" s="74">
        <v>231000</v>
      </c>
      <c r="Q87" s="40">
        <f t="shared" si="3"/>
        <v>13155715</v>
      </c>
      <c r="R87" s="40">
        <f t="shared" si="4"/>
        <v>2499585.85</v>
      </c>
      <c r="S87" s="40">
        <f t="shared" si="5"/>
        <v>15655300.85</v>
      </c>
    </row>
    <row r="88" spans="1:19" x14ac:dyDescent="0.25">
      <c r="A88" s="37" t="s">
        <v>105</v>
      </c>
      <c r="B88" s="38">
        <v>1</v>
      </c>
      <c r="C88" s="74">
        <v>1218667</v>
      </c>
      <c r="D88" s="74">
        <v>511701</v>
      </c>
      <c r="E88" s="74">
        <v>631667</v>
      </c>
      <c r="F88" s="74">
        <v>91067</v>
      </c>
      <c r="G88" s="74">
        <v>58633</v>
      </c>
      <c r="H88" s="74">
        <v>149440</v>
      </c>
      <c r="I88" s="74">
        <v>442540</v>
      </c>
      <c r="J88" s="74">
        <v>145307</v>
      </c>
      <c r="K88" s="74">
        <v>206667</v>
      </c>
      <c r="L88" s="74">
        <v>259693</v>
      </c>
      <c r="M88" s="74">
        <v>7040000</v>
      </c>
      <c r="N88" s="74">
        <v>260000</v>
      </c>
      <c r="O88" s="74">
        <v>1909333</v>
      </c>
      <c r="P88" s="74">
        <v>231000</v>
      </c>
      <c r="Q88" s="40">
        <f t="shared" si="3"/>
        <v>13155715</v>
      </c>
      <c r="R88" s="40">
        <f t="shared" si="4"/>
        <v>2499585.85</v>
      </c>
      <c r="S88" s="40">
        <f t="shared" si="5"/>
        <v>15655300.85</v>
      </c>
    </row>
    <row r="89" spans="1:19" x14ac:dyDescent="0.25">
      <c r="A89" s="37" t="s">
        <v>106</v>
      </c>
      <c r="B89" s="38">
        <v>1</v>
      </c>
      <c r="C89" s="74">
        <v>1218667</v>
      </c>
      <c r="D89" s="74">
        <v>511701</v>
      </c>
      <c r="E89" s="74">
        <v>631667</v>
      </c>
      <c r="F89" s="74">
        <v>91067</v>
      </c>
      <c r="G89" s="74">
        <v>58633</v>
      </c>
      <c r="H89" s="74">
        <v>149440</v>
      </c>
      <c r="I89" s="74">
        <v>442540</v>
      </c>
      <c r="J89" s="74">
        <v>145307</v>
      </c>
      <c r="K89" s="74">
        <v>206667</v>
      </c>
      <c r="L89" s="74">
        <v>259693</v>
      </c>
      <c r="M89" s="74">
        <v>7040000</v>
      </c>
      <c r="N89" s="74">
        <v>260000</v>
      </c>
      <c r="O89" s="74">
        <v>1909333</v>
      </c>
      <c r="P89" s="74">
        <v>231000</v>
      </c>
      <c r="Q89" s="40">
        <f t="shared" si="3"/>
        <v>13155715</v>
      </c>
      <c r="R89" s="40">
        <f t="shared" si="4"/>
        <v>2499585.85</v>
      </c>
      <c r="S89" s="40">
        <f t="shared" si="5"/>
        <v>15655300.85</v>
      </c>
    </row>
    <row r="90" spans="1:19" x14ac:dyDescent="0.25">
      <c r="A90" s="37" t="s">
        <v>107</v>
      </c>
      <c r="B90" s="38">
        <v>1</v>
      </c>
      <c r="C90" s="74">
        <v>1218667</v>
      </c>
      <c r="D90" s="74">
        <v>511701</v>
      </c>
      <c r="E90" s="74">
        <v>631667</v>
      </c>
      <c r="F90" s="74">
        <v>91067</v>
      </c>
      <c r="G90" s="74">
        <v>58633</v>
      </c>
      <c r="H90" s="74">
        <v>149440</v>
      </c>
      <c r="I90" s="74">
        <v>442540</v>
      </c>
      <c r="J90" s="74">
        <v>145307</v>
      </c>
      <c r="K90" s="74">
        <v>206667</v>
      </c>
      <c r="L90" s="74">
        <v>259693</v>
      </c>
      <c r="M90" s="74">
        <v>7040000</v>
      </c>
      <c r="N90" s="74">
        <v>260000</v>
      </c>
      <c r="O90" s="74">
        <v>1909333</v>
      </c>
      <c r="P90" s="74">
        <v>231000</v>
      </c>
      <c r="Q90" s="40">
        <f t="shared" si="3"/>
        <v>13155715</v>
      </c>
      <c r="R90" s="40">
        <f t="shared" si="4"/>
        <v>2499585.85</v>
      </c>
      <c r="S90" s="40">
        <f t="shared" si="5"/>
        <v>15655300.85</v>
      </c>
    </row>
    <row r="91" spans="1:19" x14ac:dyDescent="0.25">
      <c r="A91" s="37" t="s">
        <v>108</v>
      </c>
      <c r="B91" s="38">
        <v>1</v>
      </c>
      <c r="C91" s="74">
        <v>1218667</v>
      </c>
      <c r="D91" s="74">
        <v>511701</v>
      </c>
      <c r="E91" s="74">
        <v>631667</v>
      </c>
      <c r="F91" s="74">
        <v>91067</v>
      </c>
      <c r="G91" s="74">
        <v>58633</v>
      </c>
      <c r="H91" s="74">
        <v>149440</v>
      </c>
      <c r="I91" s="74">
        <v>442540</v>
      </c>
      <c r="J91" s="74">
        <v>145307</v>
      </c>
      <c r="K91" s="74">
        <v>206667</v>
      </c>
      <c r="L91" s="74">
        <v>259693</v>
      </c>
      <c r="M91" s="74">
        <v>7040000</v>
      </c>
      <c r="N91" s="74">
        <v>260000</v>
      </c>
      <c r="O91" s="74">
        <v>1909333</v>
      </c>
      <c r="P91" s="74">
        <v>231000</v>
      </c>
      <c r="Q91" s="40">
        <f t="shared" si="3"/>
        <v>13155715</v>
      </c>
      <c r="R91" s="40">
        <f t="shared" si="4"/>
        <v>2499585.85</v>
      </c>
      <c r="S91" s="40">
        <f t="shared" si="5"/>
        <v>15655300.85</v>
      </c>
    </row>
    <row r="92" spans="1:19" x14ac:dyDescent="0.25">
      <c r="A92" s="41" t="s">
        <v>109</v>
      </c>
      <c r="B92" s="38">
        <v>1</v>
      </c>
      <c r="C92" s="74">
        <v>1218667</v>
      </c>
      <c r="D92" s="74">
        <v>511701</v>
      </c>
      <c r="E92" s="74">
        <v>631667</v>
      </c>
      <c r="F92" s="74">
        <v>91067</v>
      </c>
      <c r="G92" s="74">
        <v>58633</v>
      </c>
      <c r="H92" s="74">
        <v>149440</v>
      </c>
      <c r="I92" s="74">
        <v>442540</v>
      </c>
      <c r="J92" s="74">
        <v>145307</v>
      </c>
      <c r="K92" s="74">
        <v>206667</v>
      </c>
      <c r="L92" s="74">
        <v>259693</v>
      </c>
      <c r="M92" s="74">
        <v>7040000</v>
      </c>
      <c r="N92" s="74">
        <v>260000</v>
      </c>
      <c r="O92" s="74">
        <v>1909333</v>
      </c>
      <c r="P92" s="74">
        <v>231000</v>
      </c>
      <c r="Q92" s="40">
        <f t="shared" si="3"/>
        <v>13155715</v>
      </c>
      <c r="R92" s="40">
        <f t="shared" si="4"/>
        <v>2499585.85</v>
      </c>
      <c r="S92" s="40">
        <f t="shared" si="5"/>
        <v>15655300.85</v>
      </c>
    </row>
    <row r="93" spans="1:19" x14ac:dyDescent="0.25">
      <c r="A93" s="41" t="s">
        <v>110</v>
      </c>
      <c r="B93" s="38">
        <v>1</v>
      </c>
      <c r="C93" s="74">
        <v>1218667</v>
      </c>
      <c r="D93" s="74">
        <v>511701</v>
      </c>
      <c r="E93" s="74">
        <v>631667</v>
      </c>
      <c r="F93" s="74">
        <v>91067</v>
      </c>
      <c r="G93" s="74">
        <v>58633</v>
      </c>
      <c r="H93" s="74">
        <v>149440</v>
      </c>
      <c r="I93" s="74">
        <v>442540</v>
      </c>
      <c r="J93" s="74">
        <v>145307</v>
      </c>
      <c r="K93" s="74">
        <v>206667</v>
      </c>
      <c r="L93" s="74">
        <v>259693</v>
      </c>
      <c r="M93" s="74">
        <v>7040000</v>
      </c>
      <c r="N93" s="74">
        <v>260000</v>
      </c>
      <c r="O93" s="74">
        <v>1909333</v>
      </c>
      <c r="P93" s="74">
        <v>231000</v>
      </c>
      <c r="Q93" s="40">
        <f t="shared" si="3"/>
        <v>13155715</v>
      </c>
      <c r="R93" s="40">
        <f t="shared" si="4"/>
        <v>2499585.85</v>
      </c>
      <c r="S93" s="40">
        <f t="shared" si="5"/>
        <v>15655300.85</v>
      </c>
    </row>
    <row r="94" spans="1:19" x14ac:dyDescent="0.25">
      <c r="A94" s="41" t="s">
        <v>111</v>
      </c>
      <c r="B94" s="38">
        <v>1</v>
      </c>
      <c r="C94" s="74">
        <v>1218667</v>
      </c>
      <c r="D94" s="74">
        <v>511701</v>
      </c>
      <c r="E94" s="74">
        <v>631667</v>
      </c>
      <c r="F94" s="74">
        <v>91067</v>
      </c>
      <c r="G94" s="74">
        <v>58633</v>
      </c>
      <c r="H94" s="74">
        <v>149440</v>
      </c>
      <c r="I94" s="74">
        <v>442540</v>
      </c>
      <c r="J94" s="74">
        <v>145307</v>
      </c>
      <c r="K94" s="74">
        <v>206667</v>
      </c>
      <c r="L94" s="74">
        <v>259693</v>
      </c>
      <c r="M94" s="74">
        <v>7040000</v>
      </c>
      <c r="N94" s="74">
        <v>260000</v>
      </c>
      <c r="O94" s="74">
        <v>1909333</v>
      </c>
      <c r="P94" s="74">
        <v>231000</v>
      </c>
      <c r="Q94" s="40">
        <f t="shared" si="3"/>
        <v>13155715</v>
      </c>
      <c r="R94" s="40">
        <f t="shared" si="4"/>
        <v>2499585.85</v>
      </c>
      <c r="S94" s="40">
        <f t="shared" si="5"/>
        <v>15655300.85</v>
      </c>
    </row>
    <row r="95" spans="1:19" x14ac:dyDescent="0.25">
      <c r="A95" s="41" t="s">
        <v>112</v>
      </c>
      <c r="B95" s="38">
        <v>1</v>
      </c>
      <c r="C95" s="74">
        <v>1218667</v>
      </c>
      <c r="D95" s="74">
        <v>511701</v>
      </c>
      <c r="E95" s="74">
        <v>631667</v>
      </c>
      <c r="F95" s="74">
        <v>91067</v>
      </c>
      <c r="G95" s="74">
        <v>58633</v>
      </c>
      <c r="H95" s="74">
        <v>149440</v>
      </c>
      <c r="I95" s="74">
        <v>442540</v>
      </c>
      <c r="J95" s="74">
        <v>145307</v>
      </c>
      <c r="K95" s="74">
        <v>206667</v>
      </c>
      <c r="L95" s="74">
        <v>259693</v>
      </c>
      <c r="M95" s="74">
        <v>7040000</v>
      </c>
      <c r="N95" s="74">
        <v>260000</v>
      </c>
      <c r="O95" s="74">
        <v>1909333</v>
      </c>
      <c r="P95" s="74">
        <v>231000</v>
      </c>
      <c r="Q95" s="40">
        <f t="shared" si="3"/>
        <v>13155715</v>
      </c>
      <c r="R95" s="40">
        <f t="shared" si="4"/>
        <v>2499585.85</v>
      </c>
      <c r="S95" s="40">
        <f t="shared" si="5"/>
        <v>15655300.85</v>
      </c>
    </row>
    <row r="96" spans="1:19" x14ac:dyDescent="0.25">
      <c r="A96" s="41" t="s">
        <v>113</v>
      </c>
      <c r="B96" s="38">
        <v>1</v>
      </c>
      <c r="C96" s="74">
        <v>1218667</v>
      </c>
      <c r="D96" s="74">
        <v>511701</v>
      </c>
      <c r="E96" s="74">
        <v>631667</v>
      </c>
      <c r="F96" s="74">
        <v>91067</v>
      </c>
      <c r="G96" s="74">
        <v>58633</v>
      </c>
      <c r="H96" s="74">
        <v>149440</v>
      </c>
      <c r="I96" s="74">
        <v>442540</v>
      </c>
      <c r="J96" s="74">
        <v>145307</v>
      </c>
      <c r="K96" s="74">
        <v>206667</v>
      </c>
      <c r="L96" s="74">
        <v>259693</v>
      </c>
      <c r="M96" s="74">
        <v>7040000</v>
      </c>
      <c r="N96" s="74">
        <v>260000</v>
      </c>
      <c r="O96" s="74">
        <v>1909333</v>
      </c>
      <c r="P96" s="74">
        <v>231000</v>
      </c>
      <c r="Q96" s="40">
        <f t="shared" si="3"/>
        <v>13155715</v>
      </c>
      <c r="R96" s="40">
        <f t="shared" si="4"/>
        <v>2499585.85</v>
      </c>
      <c r="S96" s="40">
        <f t="shared" si="5"/>
        <v>15655300.85</v>
      </c>
    </row>
    <row r="97" spans="1:19" x14ac:dyDescent="0.25">
      <c r="A97" s="41" t="s">
        <v>114</v>
      </c>
      <c r="B97" s="38">
        <v>1</v>
      </c>
      <c r="C97" s="74">
        <v>1218667</v>
      </c>
      <c r="D97" s="74">
        <v>511701</v>
      </c>
      <c r="E97" s="74">
        <v>631667</v>
      </c>
      <c r="F97" s="74">
        <v>91067</v>
      </c>
      <c r="G97" s="74">
        <v>58633</v>
      </c>
      <c r="H97" s="74">
        <v>149440</v>
      </c>
      <c r="I97" s="74">
        <v>442540</v>
      </c>
      <c r="J97" s="74">
        <v>145307</v>
      </c>
      <c r="K97" s="74">
        <v>206667</v>
      </c>
      <c r="L97" s="74">
        <v>259693</v>
      </c>
      <c r="M97" s="74">
        <v>7040000</v>
      </c>
      <c r="N97" s="74">
        <v>260000</v>
      </c>
      <c r="O97" s="74">
        <v>1909333</v>
      </c>
      <c r="P97" s="74">
        <v>231000</v>
      </c>
      <c r="Q97" s="40">
        <f t="shared" si="3"/>
        <v>13155715</v>
      </c>
      <c r="R97" s="40">
        <f t="shared" si="4"/>
        <v>2499585.85</v>
      </c>
      <c r="S97" s="40">
        <f t="shared" si="5"/>
        <v>15655300.85</v>
      </c>
    </row>
    <row r="98" spans="1:19" x14ac:dyDescent="0.25">
      <c r="A98" s="41" t="s">
        <v>115</v>
      </c>
      <c r="B98" s="38">
        <v>1</v>
      </c>
      <c r="C98" s="74">
        <v>1218667</v>
      </c>
      <c r="D98" s="74">
        <v>511701</v>
      </c>
      <c r="E98" s="74">
        <v>631667</v>
      </c>
      <c r="F98" s="74">
        <v>91067</v>
      </c>
      <c r="G98" s="74">
        <v>58633</v>
      </c>
      <c r="H98" s="74">
        <v>149440</v>
      </c>
      <c r="I98" s="74">
        <v>442540</v>
      </c>
      <c r="J98" s="74">
        <v>145307</v>
      </c>
      <c r="K98" s="74">
        <v>206667</v>
      </c>
      <c r="L98" s="74">
        <v>259693</v>
      </c>
      <c r="M98" s="74">
        <v>7040000</v>
      </c>
      <c r="N98" s="74">
        <v>260000</v>
      </c>
      <c r="O98" s="74">
        <v>1909333</v>
      </c>
      <c r="P98" s="74">
        <v>231000</v>
      </c>
      <c r="Q98" s="40">
        <f t="shared" si="3"/>
        <v>13155715</v>
      </c>
      <c r="R98" s="40">
        <f t="shared" si="4"/>
        <v>2499585.85</v>
      </c>
      <c r="S98" s="40">
        <f t="shared" si="5"/>
        <v>15655300.85</v>
      </c>
    </row>
    <row r="99" spans="1:19" x14ac:dyDescent="0.25">
      <c r="A99" s="41" t="s">
        <v>116</v>
      </c>
      <c r="B99" s="38">
        <v>1</v>
      </c>
      <c r="C99" s="74">
        <v>1218667</v>
      </c>
      <c r="D99" s="74">
        <v>511701</v>
      </c>
      <c r="E99" s="74">
        <v>631667</v>
      </c>
      <c r="F99" s="74">
        <v>91067</v>
      </c>
      <c r="G99" s="74">
        <v>58633</v>
      </c>
      <c r="H99" s="74">
        <v>149440</v>
      </c>
      <c r="I99" s="74">
        <v>442540</v>
      </c>
      <c r="J99" s="74">
        <v>145307</v>
      </c>
      <c r="K99" s="74">
        <v>206667</v>
      </c>
      <c r="L99" s="74">
        <v>259693</v>
      </c>
      <c r="M99" s="74">
        <v>7040000</v>
      </c>
      <c r="N99" s="74">
        <v>260000</v>
      </c>
      <c r="O99" s="74">
        <v>1909333</v>
      </c>
      <c r="P99" s="74">
        <v>231000</v>
      </c>
      <c r="Q99" s="40">
        <f t="shared" si="3"/>
        <v>13155715</v>
      </c>
      <c r="R99" s="40">
        <f t="shared" si="4"/>
        <v>2499585.85</v>
      </c>
      <c r="S99" s="40">
        <f t="shared" si="5"/>
        <v>15655300.85</v>
      </c>
    </row>
    <row r="100" spans="1:19" x14ac:dyDescent="0.25">
      <c r="A100" s="41" t="s">
        <v>117</v>
      </c>
      <c r="B100" s="38">
        <v>1</v>
      </c>
      <c r="C100" s="74">
        <v>1218667</v>
      </c>
      <c r="D100" s="74">
        <v>511701</v>
      </c>
      <c r="E100" s="74">
        <v>631667</v>
      </c>
      <c r="F100" s="74">
        <v>91067</v>
      </c>
      <c r="G100" s="74">
        <v>58633</v>
      </c>
      <c r="H100" s="74">
        <v>149440</v>
      </c>
      <c r="I100" s="74">
        <v>442540</v>
      </c>
      <c r="J100" s="74">
        <v>145307</v>
      </c>
      <c r="K100" s="74">
        <v>206667</v>
      </c>
      <c r="L100" s="74">
        <v>259693</v>
      </c>
      <c r="M100" s="74">
        <v>7040000</v>
      </c>
      <c r="N100" s="74">
        <v>260000</v>
      </c>
      <c r="O100" s="74">
        <v>1909333</v>
      </c>
      <c r="P100" s="74">
        <v>231000</v>
      </c>
      <c r="Q100" s="40">
        <f t="shared" si="3"/>
        <v>13155715</v>
      </c>
      <c r="R100" s="40">
        <f t="shared" si="4"/>
        <v>2499585.85</v>
      </c>
      <c r="S100" s="40">
        <f t="shared" si="5"/>
        <v>15655300.85</v>
      </c>
    </row>
    <row r="101" spans="1:19" x14ac:dyDescent="0.25">
      <c r="A101" s="41" t="s">
        <v>118</v>
      </c>
      <c r="B101" s="38">
        <v>1</v>
      </c>
      <c r="C101" s="74">
        <v>1218667</v>
      </c>
      <c r="D101" s="74">
        <v>511701</v>
      </c>
      <c r="E101" s="74">
        <v>631667</v>
      </c>
      <c r="F101" s="74">
        <v>91067</v>
      </c>
      <c r="G101" s="74">
        <v>58633</v>
      </c>
      <c r="H101" s="74">
        <v>149440</v>
      </c>
      <c r="I101" s="74">
        <v>442540</v>
      </c>
      <c r="J101" s="74">
        <v>145307</v>
      </c>
      <c r="K101" s="74">
        <v>206667</v>
      </c>
      <c r="L101" s="74">
        <v>259693</v>
      </c>
      <c r="M101" s="74">
        <v>7040000</v>
      </c>
      <c r="N101" s="74">
        <v>260000</v>
      </c>
      <c r="O101" s="74">
        <v>1909333</v>
      </c>
      <c r="P101" s="74">
        <v>231000</v>
      </c>
      <c r="Q101" s="40">
        <f t="shared" si="3"/>
        <v>13155715</v>
      </c>
      <c r="R101" s="40">
        <f t="shared" si="4"/>
        <v>2499585.85</v>
      </c>
      <c r="S101" s="40">
        <f t="shared" si="5"/>
        <v>15655300.85</v>
      </c>
    </row>
    <row r="102" spans="1:19" x14ac:dyDescent="0.25">
      <c r="A102" s="41" t="s">
        <v>119</v>
      </c>
      <c r="B102" s="38">
        <v>1</v>
      </c>
      <c r="C102" s="74">
        <v>1218667</v>
      </c>
      <c r="D102" s="74">
        <v>511701</v>
      </c>
      <c r="E102" s="74">
        <v>631667</v>
      </c>
      <c r="F102" s="74">
        <v>91067</v>
      </c>
      <c r="G102" s="74">
        <v>58633</v>
      </c>
      <c r="H102" s="74">
        <v>149440</v>
      </c>
      <c r="I102" s="74">
        <v>442540</v>
      </c>
      <c r="J102" s="74">
        <v>145307</v>
      </c>
      <c r="K102" s="74">
        <v>206667</v>
      </c>
      <c r="L102" s="74">
        <v>259693</v>
      </c>
      <c r="M102" s="74">
        <v>7040000</v>
      </c>
      <c r="N102" s="74">
        <v>260000</v>
      </c>
      <c r="O102" s="74">
        <v>1909333</v>
      </c>
      <c r="P102" s="74">
        <v>231000</v>
      </c>
      <c r="Q102" s="40">
        <f t="shared" si="3"/>
        <v>13155715</v>
      </c>
      <c r="R102" s="40">
        <f t="shared" si="4"/>
        <v>2499585.85</v>
      </c>
      <c r="S102" s="40">
        <f t="shared" si="5"/>
        <v>15655300.85</v>
      </c>
    </row>
    <row r="103" spans="1:19" x14ac:dyDescent="0.25">
      <c r="A103" s="41" t="s">
        <v>120</v>
      </c>
      <c r="B103" s="38">
        <v>1</v>
      </c>
      <c r="C103" s="74">
        <v>1218667</v>
      </c>
      <c r="D103" s="74">
        <v>511701</v>
      </c>
      <c r="E103" s="74">
        <v>631667</v>
      </c>
      <c r="F103" s="74">
        <v>91067</v>
      </c>
      <c r="G103" s="74">
        <v>58633</v>
      </c>
      <c r="H103" s="74">
        <v>149440</v>
      </c>
      <c r="I103" s="74">
        <v>442540</v>
      </c>
      <c r="J103" s="74">
        <v>145307</v>
      </c>
      <c r="K103" s="74">
        <v>206667</v>
      </c>
      <c r="L103" s="74">
        <v>259693</v>
      </c>
      <c r="M103" s="74">
        <v>7040000</v>
      </c>
      <c r="N103" s="74">
        <v>260000</v>
      </c>
      <c r="O103" s="74">
        <v>1909333</v>
      </c>
      <c r="P103" s="74">
        <v>231000</v>
      </c>
      <c r="Q103" s="40">
        <f t="shared" si="3"/>
        <v>13155715</v>
      </c>
      <c r="R103" s="40">
        <f t="shared" si="4"/>
        <v>2499585.85</v>
      </c>
      <c r="S103" s="40">
        <f t="shared" si="5"/>
        <v>15655300.85</v>
      </c>
    </row>
    <row r="104" spans="1:19" x14ac:dyDescent="0.25">
      <c r="A104" s="41" t="s">
        <v>121</v>
      </c>
      <c r="B104" s="38">
        <v>1</v>
      </c>
      <c r="C104" s="74">
        <v>1218667</v>
      </c>
      <c r="D104" s="74">
        <v>511701</v>
      </c>
      <c r="E104" s="74">
        <v>631667</v>
      </c>
      <c r="F104" s="74">
        <v>91067</v>
      </c>
      <c r="G104" s="74">
        <v>58633</v>
      </c>
      <c r="H104" s="74">
        <v>149440</v>
      </c>
      <c r="I104" s="74">
        <v>442540</v>
      </c>
      <c r="J104" s="74">
        <v>145307</v>
      </c>
      <c r="K104" s="74">
        <v>206667</v>
      </c>
      <c r="L104" s="74">
        <v>259693</v>
      </c>
      <c r="M104" s="74">
        <v>7040000</v>
      </c>
      <c r="N104" s="74">
        <v>260000</v>
      </c>
      <c r="O104" s="74">
        <v>1909333</v>
      </c>
      <c r="P104" s="74">
        <v>231000</v>
      </c>
      <c r="Q104" s="40">
        <f t="shared" si="3"/>
        <v>13155715</v>
      </c>
      <c r="R104" s="40">
        <f t="shared" si="4"/>
        <v>2499585.85</v>
      </c>
      <c r="S104" s="40">
        <f t="shared" si="5"/>
        <v>15655300.85</v>
      </c>
    </row>
    <row r="105" spans="1:19" x14ac:dyDescent="0.25">
      <c r="A105" s="41" t="s">
        <v>122</v>
      </c>
      <c r="B105" s="38">
        <v>1</v>
      </c>
      <c r="C105" s="74">
        <v>1218667</v>
      </c>
      <c r="D105" s="74">
        <v>511701</v>
      </c>
      <c r="E105" s="74">
        <v>631667</v>
      </c>
      <c r="F105" s="74">
        <v>91067</v>
      </c>
      <c r="G105" s="74">
        <v>58633</v>
      </c>
      <c r="H105" s="74">
        <v>149440</v>
      </c>
      <c r="I105" s="74">
        <v>442540</v>
      </c>
      <c r="J105" s="74">
        <v>145307</v>
      </c>
      <c r="K105" s="74">
        <v>206667</v>
      </c>
      <c r="L105" s="74">
        <v>259693</v>
      </c>
      <c r="M105" s="74">
        <v>7040000</v>
      </c>
      <c r="N105" s="74">
        <v>260000</v>
      </c>
      <c r="O105" s="74">
        <v>1909333</v>
      </c>
      <c r="P105" s="74">
        <v>231000</v>
      </c>
      <c r="Q105" s="40">
        <f t="shared" si="3"/>
        <v>13155715</v>
      </c>
      <c r="R105" s="40">
        <f t="shared" si="4"/>
        <v>2499585.85</v>
      </c>
      <c r="S105" s="40">
        <f t="shared" si="5"/>
        <v>15655300.85</v>
      </c>
    </row>
    <row r="106" spans="1:19" x14ac:dyDescent="0.25">
      <c r="A106" s="41" t="s">
        <v>123</v>
      </c>
      <c r="B106" s="38">
        <v>1</v>
      </c>
      <c r="C106" s="74">
        <v>1218667</v>
      </c>
      <c r="D106" s="74">
        <v>511701</v>
      </c>
      <c r="E106" s="74">
        <v>631667</v>
      </c>
      <c r="F106" s="74">
        <v>91067</v>
      </c>
      <c r="G106" s="74">
        <v>58633</v>
      </c>
      <c r="H106" s="74">
        <v>149440</v>
      </c>
      <c r="I106" s="74">
        <v>442540</v>
      </c>
      <c r="J106" s="74">
        <v>145307</v>
      </c>
      <c r="K106" s="74">
        <v>206667</v>
      </c>
      <c r="L106" s="74">
        <v>259693</v>
      </c>
      <c r="M106" s="74">
        <v>7040000</v>
      </c>
      <c r="N106" s="74">
        <v>260000</v>
      </c>
      <c r="O106" s="74">
        <v>1909333</v>
      </c>
      <c r="P106" s="74">
        <v>231000</v>
      </c>
      <c r="Q106" s="40">
        <f t="shared" si="3"/>
        <v>13155715</v>
      </c>
      <c r="R106" s="40">
        <f t="shared" si="4"/>
        <v>2499585.85</v>
      </c>
      <c r="S106" s="40">
        <f t="shared" si="5"/>
        <v>15655300.85</v>
      </c>
    </row>
    <row r="107" spans="1:19" x14ac:dyDescent="0.25">
      <c r="A107" s="41" t="s">
        <v>124</v>
      </c>
      <c r="B107" s="38">
        <v>1</v>
      </c>
      <c r="C107" s="74">
        <v>1218667</v>
      </c>
      <c r="D107" s="74">
        <v>511701</v>
      </c>
      <c r="E107" s="74">
        <v>631667</v>
      </c>
      <c r="F107" s="74">
        <v>91067</v>
      </c>
      <c r="G107" s="74">
        <v>58633</v>
      </c>
      <c r="H107" s="74">
        <v>149440</v>
      </c>
      <c r="I107" s="74">
        <v>442540</v>
      </c>
      <c r="J107" s="74">
        <v>145307</v>
      </c>
      <c r="K107" s="74">
        <v>206667</v>
      </c>
      <c r="L107" s="74">
        <v>259693</v>
      </c>
      <c r="M107" s="74">
        <v>7040000</v>
      </c>
      <c r="N107" s="74">
        <v>260000</v>
      </c>
      <c r="O107" s="74">
        <v>1909333</v>
      </c>
      <c r="P107" s="74">
        <v>231000</v>
      </c>
      <c r="Q107" s="40">
        <f t="shared" si="3"/>
        <v>13155715</v>
      </c>
      <c r="R107" s="40">
        <f t="shared" si="4"/>
        <v>2499585.85</v>
      </c>
      <c r="S107" s="40">
        <f t="shared" si="5"/>
        <v>15655300.85</v>
      </c>
    </row>
    <row r="108" spans="1:19" x14ac:dyDescent="0.25">
      <c r="A108" s="41" t="s">
        <v>125</v>
      </c>
      <c r="B108" s="38">
        <v>1</v>
      </c>
      <c r="C108" s="74">
        <v>1218667</v>
      </c>
      <c r="D108" s="74">
        <v>511701</v>
      </c>
      <c r="E108" s="74">
        <v>631667</v>
      </c>
      <c r="F108" s="74">
        <v>91067</v>
      </c>
      <c r="G108" s="74">
        <v>58633</v>
      </c>
      <c r="H108" s="74">
        <v>149440</v>
      </c>
      <c r="I108" s="74">
        <v>442540</v>
      </c>
      <c r="J108" s="74">
        <v>145307</v>
      </c>
      <c r="K108" s="74">
        <v>206667</v>
      </c>
      <c r="L108" s="74">
        <v>259693</v>
      </c>
      <c r="M108" s="74">
        <v>7040000</v>
      </c>
      <c r="N108" s="74">
        <v>260000</v>
      </c>
      <c r="O108" s="74">
        <v>1909333</v>
      </c>
      <c r="P108" s="74">
        <v>231000</v>
      </c>
      <c r="Q108" s="40">
        <f t="shared" si="3"/>
        <v>13155715</v>
      </c>
      <c r="R108" s="40">
        <f t="shared" si="4"/>
        <v>2499585.85</v>
      </c>
      <c r="S108" s="40">
        <f t="shared" si="5"/>
        <v>15655300.85</v>
      </c>
    </row>
    <row r="109" spans="1:19" x14ac:dyDescent="0.25">
      <c r="A109" s="41" t="s">
        <v>126</v>
      </c>
      <c r="B109" s="38">
        <v>1</v>
      </c>
      <c r="C109" s="74">
        <v>1218667</v>
      </c>
      <c r="D109" s="74">
        <v>511701</v>
      </c>
      <c r="E109" s="74">
        <v>631667</v>
      </c>
      <c r="F109" s="74">
        <v>91067</v>
      </c>
      <c r="G109" s="74">
        <v>58633</v>
      </c>
      <c r="H109" s="74">
        <v>149440</v>
      </c>
      <c r="I109" s="74">
        <v>442540</v>
      </c>
      <c r="J109" s="74">
        <v>145307</v>
      </c>
      <c r="K109" s="74">
        <v>206667</v>
      </c>
      <c r="L109" s="74">
        <v>259693</v>
      </c>
      <c r="M109" s="74">
        <v>7040000</v>
      </c>
      <c r="N109" s="74">
        <v>260000</v>
      </c>
      <c r="O109" s="74">
        <v>1909333</v>
      </c>
      <c r="P109" s="74">
        <v>231000</v>
      </c>
      <c r="Q109" s="40">
        <f t="shared" si="3"/>
        <v>13155715</v>
      </c>
      <c r="R109" s="40">
        <f t="shared" si="4"/>
        <v>2499585.85</v>
      </c>
      <c r="S109" s="40">
        <f t="shared" si="5"/>
        <v>15655300.85</v>
      </c>
    </row>
    <row r="110" spans="1:19" x14ac:dyDescent="0.25">
      <c r="A110" s="41" t="s">
        <v>127</v>
      </c>
      <c r="B110" s="38">
        <v>1</v>
      </c>
      <c r="C110" s="74">
        <v>1218667</v>
      </c>
      <c r="D110" s="74">
        <v>511701</v>
      </c>
      <c r="E110" s="74">
        <v>631667</v>
      </c>
      <c r="F110" s="74">
        <v>91067</v>
      </c>
      <c r="G110" s="74">
        <v>58633</v>
      </c>
      <c r="H110" s="74">
        <v>149440</v>
      </c>
      <c r="I110" s="74">
        <v>442540</v>
      </c>
      <c r="J110" s="74">
        <v>145307</v>
      </c>
      <c r="K110" s="74">
        <v>206667</v>
      </c>
      <c r="L110" s="74">
        <v>259693</v>
      </c>
      <c r="M110" s="74">
        <v>7040000</v>
      </c>
      <c r="N110" s="74">
        <v>260000</v>
      </c>
      <c r="O110" s="74">
        <v>1909333</v>
      </c>
      <c r="P110" s="74">
        <v>231000</v>
      </c>
      <c r="Q110" s="40">
        <f t="shared" si="3"/>
        <v>13155715</v>
      </c>
      <c r="R110" s="40">
        <f t="shared" si="4"/>
        <v>2499585.85</v>
      </c>
      <c r="S110" s="40">
        <f t="shared" si="5"/>
        <v>15655300.85</v>
      </c>
    </row>
    <row r="111" spans="1:19" x14ac:dyDescent="0.25">
      <c r="A111" s="41" t="s">
        <v>128</v>
      </c>
      <c r="B111" s="38">
        <v>1</v>
      </c>
      <c r="C111" s="74">
        <v>1218667</v>
      </c>
      <c r="D111" s="74">
        <v>511701</v>
      </c>
      <c r="E111" s="74">
        <v>631667</v>
      </c>
      <c r="F111" s="74">
        <v>91067</v>
      </c>
      <c r="G111" s="74">
        <v>58633</v>
      </c>
      <c r="H111" s="74">
        <v>149440</v>
      </c>
      <c r="I111" s="74">
        <v>442540</v>
      </c>
      <c r="J111" s="74">
        <v>145307</v>
      </c>
      <c r="K111" s="74">
        <v>206667</v>
      </c>
      <c r="L111" s="74">
        <v>259693</v>
      </c>
      <c r="M111" s="74">
        <v>7040000</v>
      </c>
      <c r="N111" s="74">
        <v>260000</v>
      </c>
      <c r="O111" s="74">
        <v>1909333</v>
      </c>
      <c r="P111" s="74">
        <v>231000</v>
      </c>
      <c r="Q111" s="40">
        <f t="shared" si="3"/>
        <v>13155715</v>
      </c>
      <c r="R111" s="40">
        <f t="shared" si="4"/>
        <v>2499585.85</v>
      </c>
      <c r="S111" s="40">
        <f t="shared" si="5"/>
        <v>15655300.85</v>
      </c>
    </row>
    <row r="112" spans="1:19" x14ac:dyDescent="0.25">
      <c r="A112" s="41" t="s">
        <v>129</v>
      </c>
      <c r="B112" s="38">
        <v>1</v>
      </c>
      <c r="C112" s="74">
        <v>1218667</v>
      </c>
      <c r="D112" s="74">
        <v>511701</v>
      </c>
      <c r="E112" s="74">
        <v>631667</v>
      </c>
      <c r="F112" s="74">
        <v>91067</v>
      </c>
      <c r="G112" s="74">
        <v>58633</v>
      </c>
      <c r="H112" s="74">
        <v>149440</v>
      </c>
      <c r="I112" s="74">
        <v>442540</v>
      </c>
      <c r="J112" s="74">
        <v>145307</v>
      </c>
      <c r="K112" s="74">
        <v>206667</v>
      </c>
      <c r="L112" s="74">
        <v>259693</v>
      </c>
      <c r="M112" s="74">
        <v>7040000</v>
      </c>
      <c r="N112" s="74">
        <v>260000</v>
      </c>
      <c r="O112" s="74">
        <v>1909333</v>
      </c>
      <c r="P112" s="74">
        <v>231000</v>
      </c>
      <c r="Q112" s="40">
        <f t="shared" si="3"/>
        <v>13155715</v>
      </c>
      <c r="R112" s="40">
        <f t="shared" si="4"/>
        <v>2499585.85</v>
      </c>
      <c r="S112" s="40">
        <f t="shared" si="5"/>
        <v>15655300.85</v>
      </c>
    </row>
    <row r="113" spans="1:19" x14ac:dyDescent="0.25">
      <c r="A113" s="41" t="s">
        <v>130</v>
      </c>
      <c r="B113" s="38">
        <v>1</v>
      </c>
      <c r="C113" s="74">
        <v>1218667</v>
      </c>
      <c r="D113" s="74">
        <v>511701</v>
      </c>
      <c r="E113" s="74">
        <v>631667</v>
      </c>
      <c r="F113" s="74">
        <v>91067</v>
      </c>
      <c r="G113" s="74">
        <v>58633</v>
      </c>
      <c r="H113" s="74">
        <v>149440</v>
      </c>
      <c r="I113" s="74">
        <v>442540</v>
      </c>
      <c r="J113" s="74">
        <v>145307</v>
      </c>
      <c r="K113" s="74">
        <v>206667</v>
      </c>
      <c r="L113" s="74">
        <v>259693</v>
      </c>
      <c r="M113" s="74">
        <v>7040000</v>
      </c>
      <c r="N113" s="74">
        <v>260000</v>
      </c>
      <c r="O113" s="74">
        <v>1909333</v>
      </c>
      <c r="P113" s="74">
        <v>231000</v>
      </c>
      <c r="Q113" s="40">
        <f t="shared" si="3"/>
        <v>13155715</v>
      </c>
      <c r="R113" s="40">
        <f t="shared" si="4"/>
        <v>2499585.85</v>
      </c>
      <c r="S113" s="40">
        <f t="shared" si="5"/>
        <v>15655300.85</v>
      </c>
    </row>
    <row r="114" spans="1:19" x14ac:dyDescent="0.25">
      <c r="A114" s="41" t="s">
        <v>131</v>
      </c>
      <c r="B114" s="38">
        <v>1</v>
      </c>
      <c r="C114" s="74">
        <v>1218667</v>
      </c>
      <c r="D114" s="74">
        <v>511701</v>
      </c>
      <c r="E114" s="74">
        <v>631667</v>
      </c>
      <c r="F114" s="74">
        <v>91067</v>
      </c>
      <c r="G114" s="74">
        <v>58633</v>
      </c>
      <c r="H114" s="74">
        <v>149440</v>
      </c>
      <c r="I114" s="74">
        <v>442540</v>
      </c>
      <c r="J114" s="74">
        <v>145307</v>
      </c>
      <c r="K114" s="74">
        <v>206667</v>
      </c>
      <c r="L114" s="74">
        <v>259693</v>
      </c>
      <c r="M114" s="74">
        <v>7040000</v>
      </c>
      <c r="N114" s="74">
        <v>260000</v>
      </c>
      <c r="O114" s="74">
        <v>1909333</v>
      </c>
      <c r="P114" s="74">
        <v>231000</v>
      </c>
      <c r="Q114" s="40">
        <f t="shared" si="3"/>
        <v>13155715</v>
      </c>
      <c r="R114" s="40">
        <f t="shared" si="4"/>
        <v>2499585.85</v>
      </c>
      <c r="S114" s="40">
        <f t="shared" si="5"/>
        <v>15655300.85</v>
      </c>
    </row>
    <row r="115" spans="1:19" x14ac:dyDescent="0.25">
      <c r="A115" s="41" t="s">
        <v>132</v>
      </c>
      <c r="B115" s="38">
        <v>1</v>
      </c>
      <c r="C115" s="74">
        <v>1218667</v>
      </c>
      <c r="D115" s="74">
        <v>511701</v>
      </c>
      <c r="E115" s="74">
        <v>631667</v>
      </c>
      <c r="F115" s="74">
        <v>91067</v>
      </c>
      <c r="G115" s="74">
        <v>58633</v>
      </c>
      <c r="H115" s="74">
        <v>149440</v>
      </c>
      <c r="I115" s="74">
        <v>442540</v>
      </c>
      <c r="J115" s="74">
        <v>145307</v>
      </c>
      <c r="K115" s="74">
        <v>206667</v>
      </c>
      <c r="L115" s="74">
        <v>259693</v>
      </c>
      <c r="M115" s="74">
        <v>7040000</v>
      </c>
      <c r="N115" s="74">
        <v>260000</v>
      </c>
      <c r="O115" s="74">
        <v>1909333</v>
      </c>
      <c r="P115" s="74">
        <v>231000</v>
      </c>
      <c r="Q115" s="40">
        <f t="shared" si="3"/>
        <v>13155715</v>
      </c>
      <c r="R115" s="40">
        <f t="shared" si="4"/>
        <v>2499585.85</v>
      </c>
      <c r="S115" s="40">
        <f t="shared" si="5"/>
        <v>15655300.85</v>
      </c>
    </row>
    <row r="116" spans="1:19" x14ac:dyDescent="0.25">
      <c r="A116" s="41" t="s">
        <v>133</v>
      </c>
      <c r="B116" s="38">
        <v>1</v>
      </c>
      <c r="C116" s="74">
        <v>1218667</v>
      </c>
      <c r="D116" s="74">
        <v>511701</v>
      </c>
      <c r="E116" s="74">
        <v>631667</v>
      </c>
      <c r="F116" s="74">
        <v>91067</v>
      </c>
      <c r="G116" s="74">
        <v>58633</v>
      </c>
      <c r="H116" s="74">
        <v>149440</v>
      </c>
      <c r="I116" s="74">
        <v>442540</v>
      </c>
      <c r="J116" s="74">
        <v>145307</v>
      </c>
      <c r="K116" s="74">
        <v>206667</v>
      </c>
      <c r="L116" s="74">
        <v>259693</v>
      </c>
      <c r="M116" s="74">
        <v>7040000</v>
      </c>
      <c r="N116" s="74">
        <v>260000</v>
      </c>
      <c r="O116" s="74">
        <v>1909333</v>
      </c>
      <c r="P116" s="74">
        <v>231000</v>
      </c>
      <c r="Q116" s="40">
        <f t="shared" si="3"/>
        <v>13155715</v>
      </c>
      <c r="R116" s="40">
        <f t="shared" si="4"/>
        <v>2499585.85</v>
      </c>
      <c r="S116" s="40">
        <f t="shared" si="5"/>
        <v>15655300.85</v>
      </c>
    </row>
    <row r="117" spans="1:19" x14ac:dyDescent="0.25">
      <c r="A117" s="41" t="s">
        <v>134</v>
      </c>
      <c r="B117" s="38">
        <v>1</v>
      </c>
      <c r="C117" s="74">
        <v>1218667</v>
      </c>
      <c r="D117" s="74">
        <v>511701</v>
      </c>
      <c r="E117" s="74">
        <v>631667</v>
      </c>
      <c r="F117" s="74">
        <v>91067</v>
      </c>
      <c r="G117" s="74">
        <v>58633</v>
      </c>
      <c r="H117" s="74">
        <v>149440</v>
      </c>
      <c r="I117" s="74">
        <v>442540</v>
      </c>
      <c r="J117" s="74">
        <v>145307</v>
      </c>
      <c r="K117" s="74">
        <v>206667</v>
      </c>
      <c r="L117" s="74">
        <v>259693</v>
      </c>
      <c r="M117" s="74">
        <v>7040000</v>
      </c>
      <c r="N117" s="74">
        <v>260000</v>
      </c>
      <c r="O117" s="74">
        <v>1909333</v>
      </c>
      <c r="P117" s="74">
        <v>231000</v>
      </c>
      <c r="Q117" s="40">
        <f t="shared" si="3"/>
        <v>13155715</v>
      </c>
      <c r="R117" s="40">
        <f t="shared" si="4"/>
        <v>2499585.85</v>
      </c>
      <c r="S117" s="40">
        <f t="shared" si="5"/>
        <v>15655300.85</v>
      </c>
    </row>
    <row r="118" spans="1:19" x14ac:dyDescent="0.25">
      <c r="A118" s="41" t="s">
        <v>135</v>
      </c>
      <c r="B118" s="38">
        <v>1</v>
      </c>
      <c r="C118" s="74">
        <v>1218667</v>
      </c>
      <c r="D118" s="74">
        <v>511701</v>
      </c>
      <c r="E118" s="74">
        <v>631667</v>
      </c>
      <c r="F118" s="74">
        <v>91067</v>
      </c>
      <c r="G118" s="74">
        <v>58633</v>
      </c>
      <c r="H118" s="74">
        <v>149440</v>
      </c>
      <c r="I118" s="74">
        <v>442540</v>
      </c>
      <c r="J118" s="74">
        <v>145307</v>
      </c>
      <c r="K118" s="74">
        <v>206667</v>
      </c>
      <c r="L118" s="74">
        <v>259693</v>
      </c>
      <c r="M118" s="74">
        <v>7040000</v>
      </c>
      <c r="N118" s="74">
        <v>260000</v>
      </c>
      <c r="O118" s="74">
        <v>1909333</v>
      </c>
      <c r="P118" s="74">
        <v>231000</v>
      </c>
      <c r="Q118" s="40">
        <f t="shared" si="3"/>
        <v>13155715</v>
      </c>
      <c r="R118" s="40">
        <f t="shared" si="4"/>
        <v>2499585.85</v>
      </c>
      <c r="S118" s="40">
        <f t="shared" si="5"/>
        <v>15655300.85</v>
      </c>
    </row>
    <row r="119" spans="1:19" x14ac:dyDescent="0.25">
      <c r="A119" s="41" t="s">
        <v>136</v>
      </c>
      <c r="B119" s="38">
        <v>1</v>
      </c>
      <c r="C119" s="74">
        <v>1218667</v>
      </c>
      <c r="D119" s="74">
        <v>511701</v>
      </c>
      <c r="E119" s="74">
        <v>631667</v>
      </c>
      <c r="F119" s="74">
        <v>91067</v>
      </c>
      <c r="G119" s="74">
        <v>58633</v>
      </c>
      <c r="H119" s="74">
        <v>149440</v>
      </c>
      <c r="I119" s="74">
        <v>442540</v>
      </c>
      <c r="J119" s="74">
        <v>145307</v>
      </c>
      <c r="K119" s="74">
        <v>206667</v>
      </c>
      <c r="L119" s="74">
        <v>259693</v>
      </c>
      <c r="M119" s="74">
        <v>7040000</v>
      </c>
      <c r="N119" s="74">
        <v>260000</v>
      </c>
      <c r="O119" s="74">
        <v>1909333</v>
      </c>
      <c r="P119" s="74">
        <v>231000</v>
      </c>
      <c r="Q119" s="40">
        <f t="shared" si="3"/>
        <v>13155715</v>
      </c>
      <c r="R119" s="40">
        <f t="shared" si="4"/>
        <v>2499585.85</v>
      </c>
      <c r="S119" s="40">
        <f t="shared" si="5"/>
        <v>15655300.85</v>
      </c>
    </row>
    <row r="120" spans="1:19" x14ac:dyDescent="0.25">
      <c r="A120" s="41" t="s">
        <v>137</v>
      </c>
      <c r="B120" s="38">
        <v>1</v>
      </c>
      <c r="C120" s="74">
        <v>1218667</v>
      </c>
      <c r="D120" s="74">
        <v>511701</v>
      </c>
      <c r="E120" s="74">
        <v>631667</v>
      </c>
      <c r="F120" s="74">
        <v>91067</v>
      </c>
      <c r="G120" s="74">
        <v>58633</v>
      </c>
      <c r="H120" s="74">
        <v>149440</v>
      </c>
      <c r="I120" s="74">
        <v>442540</v>
      </c>
      <c r="J120" s="74">
        <v>145307</v>
      </c>
      <c r="K120" s="74">
        <v>206667</v>
      </c>
      <c r="L120" s="74">
        <v>259693</v>
      </c>
      <c r="M120" s="74">
        <v>7040000</v>
      </c>
      <c r="N120" s="74">
        <v>260000</v>
      </c>
      <c r="O120" s="74">
        <v>1909333</v>
      </c>
      <c r="P120" s="74">
        <v>231000</v>
      </c>
      <c r="Q120" s="40">
        <f t="shared" si="3"/>
        <v>13155715</v>
      </c>
      <c r="R120" s="40">
        <f t="shared" si="4"/>
        <v>2499585.85</v>
      </c>
      <c r="S120" s="40">
        <f t="shared" si="5"/>
        <v>15655300.85</v>
      </c>
    </row>
    <row r="121" spans="1:19" x14ac:dyDescent="0.25">
      <c r="A121" s="41" t="s">
        <v>138</v>
      </c>
      <c r="B121" s="38">
        <v>1</v>
      </c>
      <c r="C121" s="74">
        <v>1218667</v>
      </c>
      <c r="D121" s="74">
        <v>511701</v>
      </c>
      <c r="E121" s="74">
        <v>631667</v>
      </c>
      <c r="F121" s="74">
        <v>91067</v>
      </c>
      <c r="G121" s="74">
        <v>58633</v>
      </c>
      <c r="H121" s="74">
        <v>149440</v>
      </c>
      <c r="I121" s="74">
        <v>442540</v>
      </c>
      <c r="J121" s="74">
        <v>145307</v>
      </c>
      <c r="K121" s="74">
        <v>206667</v>
      </c>
      <c r="L121" s="74">
        <v>259693</v>
      </c>
      <c r="M121" s="74">
        <v>7040000</v>
      </c>
      <c r="N121" s="74">
        <v>260000</v>
      </c>
      <c r="O121" s="74">
        <v>1909333</v>
      </c>
      <c r="P121" s="74">
        <v>231000</v>
      </c>
      <c r="Q121" s="40">
        <f t="shared" si="3"/>
        <v>13155715</v>
      </c>
      <c r="R121" s="40">
        <f t="shared" si="4"/>
        <v>2499585.85</v>
      </c>
      <c r="S121" s="40">
        <f t="shared" si="5"/>
        <v>15655300.85</v>
      </c>
    </row>
    <row r="122" spans="1:19" x14ac:dyDescent="0.25">
      <c r="A122" s="41" t="s">
        <v>139</v>
      </c>
      <c r="B122" s="38">
        <v>1</v>
      </c>
      <c r="C122" s="74">
        <v>1218667</v>
      </c>
      <c r="D122" s="74">
        <v>511701</v>
      </c>
      <c r="E122" s="74">
        <v>631667</v>
      </c>
      <c r="F122" s="74">
        <v>91067</v>
      </c>
      <c r="G122" s="74">
        <v>58633</v>
      </c>
      <c r="H122" s="74">
        <v>149440</v>
      </c>
      <c r="I122" s="74">
        <v>442540</v>
      </c>
      <c r="J122" s="74">
        <v>145307</v>
      </c>
      <c r="K122" s="74">
        <v>206667</v>
      </c>
      <c r="L122" s="74">
        <v>259693</v>
      </c>
      <c r="M122" s="74">
        <v>7040000</v>
      </c>
      <c r="N122" s="74">
        <v>260000</v>
      </c>
      <c r="O122" s="74">
        <v>1909333</v>
      </c>
      <c r="P122" s="74">
        <v>231000</v>
      </c>
      <c r="Q122" s="40">
        <f t="shared" si="3"/>
        <v>13155715</v>
      </c>
      <c r="R122" s="40">
        <f t="shared" si="4"/>
        <v>2499585.85</v>
      </c>
      <c r="S122" s="40">
        <f t="shared" si="5"/>
        <v>15655300.85</v>
      </c>
    </row>
    <row r="123" spans="1:19" x14ac:dyDescent="0.25">
      <c r="A123" s="41" t="s">
        <v>140</v>
      </c>
      <c r="B123" s="38">
        <v>1</v>
      </c>
      <c r="C123" s="74">
        <v>1218667</v>
      </c>
      <c r="D123" s="74">
        <v>511701</v>
      </c>
      <c r="E123" s="74">
        <v>631667</v>
      </c>
      <c r="F123" s="74">
        <v>91067</v>
      </c>
      <c r="G123" s="74">
        <v>58633</v>
      </c>
      <c r="H123" s="74">
        <v>149440</v>
      </c>
      <c r="I123" s="74">
        <v>442540</v>
      </c>
      <c r="J123" s="74">
        <v>145307</v>
      </c>
      <c r="K123" s="74">
        <v>206667</v>
      </c>
      <c r="L123" s="74">
        <v>259693</v>
      </c>
      <c r="M123" s="74">
        <v>7040000</v>
      </c>
      <c r="N123" s="74">
        <v>260000</v>
      </c>
      <c r="O123" s="74">
        <v>1909333</v>
      </c>
      <c r="P123" s="74">
        <v>231000</v>
      </c>
      <c r="Q123" s="40">
        <f t="shared" si="3"/>
        <v>13155715</v>
      </c>
      <c r="R123" s="40">
        <f t="shared" si="4"/>
        <v>2499585.85</v>
      </c>
      <c r="S123" s="40">
        <f t="shared" si="5"/>
        <v>15655300.85</v>
      </c>
    </row>
    <row r="124" spans="1:19" x14ac:dyDescent="0.25">
      <c r="A124" s="41" t="s">
        <v>141</v>
      </c>
      <c r="B124" s="38">
        <v>1</v>
      </c>
      <c r="C124" s="74">
        <v>1218667</v>
      </c>
      <c r="D124" s="74">
        <v>511701</v>
      </c>
      <c r="E124" s="74">
        <v>631667</v>
      </c>
      <c r="F124" s="74">
        <v>91067</v>
      </c>
      <c r="G124" s="74">
        <v>58633</v>
      </c>
      <c r="H124" s="74">
        <v>149440</v>
      </c>
      <c r="I124" s="74">
        <v>442540</v>
      </c>
      <c r="J124" s="74">
        <v>145307</v>
      </c>
      <c r="K124" s="74">
        <v>206667</v>
      </c>
      <c r="L124" s="74">
        <v>259693</v>
      </c>
      <c r="M124" s="74">
        <v>7040000</v>
      </c>
      <c r="N124" s="74">
        <v>260000</v>
      </c>
      <c r="O124" s="74">
        <v>1909333</v>
      </c>
      <c r="P124" s="74">
        <v>231000</v>
      </c>
      <c r="Q124" s="40">
        <f t="shared" si="3"/>
        <v>13155715</v>
      </c>
      <c r="R124" s="40">
        <f t="shared" si="4"/>
        <v>2499585.85</v>
      </c>
      <c r="S124" s="40">
        <f t="shared" si="5"/>
        <v>15655300.85</v>
      </c>
    </row>
    <row r="125" spans="1:19" x14ac:dyDescent="0.25">
      <c r="A125" s="41" t="s">
        <v>142</v>
      </c>
      <c r="B125" s="38">
        <v>1</v>
      </c>
      <c r="C125" s="74">
        <v>1218667</v>
      </c>
      <c r="D125" s="74">
        <v>511701</v>
      </c>
      <c r="E125" s="74">
        <v>631667</v>
      </c>
      <c r="F125" s="74">
        <v>91067</v>
      </c>
      <c r="G125" s="74">
        <v>58633</v>
      </c>
      <c r="H125" s="74">
        <v>149440</v>
      </c>
      <c r="I125" s="74">
        <v>442540</v>
      </c>
      <c r="J125" s="74">
        <v>145307</v>
      </c>
      <c r="K125" s="74">
        <v>206667</v>
      </c>
      <c r="L125" s="74">
        <v>259693</v>
      </c>
      <c r="M125" s="74">
        <v>7040000</v>
      </c>
      <c r="N125" s="74">
        <v>260000</v>
      </c>
      <c r="O125" s="74">
        <v>1909333</v>
      </c>
      <c r="P125" s="74">
        <v>231000</v>
      </c>
      <c r="Q125" s="40">
        <f t="shared" si="3"/>
        <v>13155715</v>
      </c>
      <c r="R125" s="40">
        <f t="shared" si="4"/>
        <v>2499585.85</v>
      </c>
      <c r="S125" s="40">
        <f t="shared" si="5"/>
        <v>15655300.85</v>
      </c>
    </row>
    <row r="126" spans="1:19" x14ac:dyDescent="0.25">
      <c r="A126" s="41" t="s">
        <v>143</v>
      </c>
      <c r="B126" s="38">
        <v>1</v>
      </c>
      <c r="C126" s="74">
        <v>1218667</v>
      </c>
      <c r="D126" s="74">
        <v>511701</v>
      </c>
      <c r="E126" s="74">
        <v>631667</v>
      </c>
      <c r="F126" s="74">
        <v>91067</v>
      </c>
      <c r="G126" s="74">
        <v>58633</v>
      </c>
      <c r="H126" s="74">
        <v>149440</v>
      </c>
      <c r="I126" s="74">
        <v>442540</v>
      </c>
      <c r="J126" s="74">
        <v>145307</v>
      </c>
      <c r="K126" s="74">
        <v>206667</v>
      </c>
      <c r="L126" s="74">
        <v>259693</v>
      </c>
      <c r="M126" s="74">
        <v>7040000</v>
      </c>
      <c r="N126" s="74">
        <v>260000</v>
      </c>
      <c r="O126" s="74">
        <v>1909333</v>
      </c>
      <c r="P126" s="74">
        <v>231000</v>
      </c>
      <c r="Q126" s="40">
        <f t="shared" si="3"/>
        <v>13155715</v>
      </c>
      <c r="R126" s="40">
        <f t="shared" si="4"/>
        <v>2499585.85</v>
      </c>
      <c r="S126" s="40">
        <f t="shared" si="5"/>
        <v>15655300.85</v>
      </c>
    </row>
    <row r="127" spans="1:19" x14ac:dyDescent="0.25">
      <c r="A127" s="41" t="s">
        <v>144</v>
      </c>
      <c r="B127" s="38">
        <v>1</v>
      </c>
      <c r="C127" s="74">
        <v>1218667</v>
      </c>
      <c r="D127" s="74">
        <v>511701</v>
      </c>
      <c r="E127" s="74">
        <v>631667</v>
      </c>
      <c r="F127" s="74">
        <v>91067</v>
      </c>
      <c r="G127" s="74">
        <v>58633</v>
      </c>
      <c r="H127" s="74">
        <v>149440</v>
      </c>
      <c r="I127" s="74">
        <v>442540</v>
      </c>
      <c r="J127" s="74">
        <v>145307</v>
      </c>
      <c r="K127" s="74">
        <v>206667</v>
      </c>
      <c r="L127" s="74">
        <v>259693</v>
      </c>
      <c r="M127" s="74">
        <v>7040000</v>
      </c>
      <c r="N127" s="74">
        <v>260000</v>
      </c>
      <c r="O127" s="74">
        <v>1909333</v>
      </c>
      <c r="P127" s="74">
        <v>231000</v>
      </c>
      <c r="Q127" s="40">
        <f t="shared" si="3"/>
        <v>13155715</v>
      </c>
      <c r="R127" s="40">
        <f t="shared" si="4"/>
        <v>2499585.85</v>
      </c>
      <c r="S127" s="40">
        <f t="shared" si="5"/>
        <v>15655300.85</v>
      </c>
    </row>
    <row r="128" spans="1:19" x14ac:dyDescent="0.25">
      <c r="A128" s="41" t="s">
        <v>145</v>
      </c>
      <c r="B128" s="38">
        <v>1</v>
      </c>
      <c r="C128" s="74">
        <v>1218667</v>
      </c>
      <c r="D128" s="74">
        <v>511701</v>
      </c>
      <c r="E128" s="74">
        <v>631667</v>
      </c>
      <c r="F128" s="74">
        <v>91067</v>
      </c>
      <c r="G128" s="74">
        <v>58633</v>
      </c>
      <c r="H128" s="74">
        <v>149440</v>
      </c>
      <c r="I128" s="74">
        <v>442540</v>
      </c>
      <c r="J128" s="74">
        <v>145307</v>
      </c>
      <c r="K128" s="74">
        <v>206667</v>
      </c>
      <c r="L128" s="74">
        <v>259693</v>
      </c>
      <c r="M128" s="74">
        <v>7040000</v>
      </c>
      <c r="N128" s="74">
        <v>260000</v>
      </c>
      <c r="O128" s="74">
        <v>1909333</v>
      </c>
      <c r="P128" s="74">
        <v>231000</v>
      </c>
      <c r="Q128" s="40">
        <f t="shared" si="3"/>
        <v>13155715</v>
      </c>
      <c r="R128" s="40">
        <f t="shared" si="4"/>
        <v>2499585.85</v>
      </c>
      <c r="S128" s="40">
        <f t="shared" si="5"/>
        <v>15655300.85</v>
      </c>
    </row>
    <row r="129" spans="1:19" x14ac:dyDescent="0.25">
      <c r="A129" s="41" t="s">
        <v>146</v>
      </c>
      <c r="B129" s="38">
        <v>1</v>
      </c>
      <c r="C129" s="74">
        <v>1218667</v>
      </c>
      <c r="D129" s="74">
        <v>511701</v>
      </c>
      <c r="E129" s="74">
        <v>631667</v>
      </c>
      <c r="F129" s="74">
        <v>91067</v>
      </c>
      <c r="G129" s="74">
        <v>58633</v>
      </c>
      <c r="H129" s="74">
        <v>149440</v>
      </c>
      <c r="I129" s="74">
        <v>442540</v>
      </c>
      <c r="J129" s="74">
        <v>145307</v>
      </c>
      <c r="K129" s="74">
        <v>206667</v>
      </c>
      <c r="L129" s="74">
        <v>259693</v>
      </c>
      <c r="M129" s="74">
        <v>7040000</v>
      </c>
      <c r="N129" s="74">
        <v>260000</v>
      </c>
      <c r="O129" s="74">
        <v>1909333</v>
      </c>
      <c r="P129" s="74">
        <v>231000</v>
      </c>
      <c r="Q129" s="40">
        <f t="shared" si="3"/>
        <v>13155715</v>
      </c>
      <c r="R129" s="40">
        <f t="shared" si="4"/>
        <v>2499585.85</v>
      </c>
      <c r="S129" s="40">
        <f t="shared" si="5"/>
        <v>15655300.85</v>
      </c>
    </row>
    <row r="130" spans="1:19" x14ac:dyDescent="0.25">
      <c r="A130" s="41" t="s">
        <v>147</v>
      </c>
      <c r="B130" s="38">
        <v>1</v>
      </c>
      <c r="C130" s="74">
        <v>1218667</v>
      </c>
      <c r="D130" s="74">
        <v>511701</v>
      </c>
      <c r="E130" s="74">
        <v>631667</v>
      </c>
      <c r="F130" s="74">
        <v>91067</v>
      </c>
      <c r="G130" s="74">
        <v>58633</v>
      </c>
      <c r="H130" s="74">
        <v>149440</v>
      </c>
      <c r="I130" s="74">
        <v>442540</v>
      </c>
      <c r="J130" s="74">
        <v>145307</v>
      </c>
      <c r="K130" s="74">
        <v>206667</v>
      </c>
      <c r="L130" s="74">
        <v>259693</v>
      </c>
      <c r="M130" s="74">
        <v>7040000</v>
      </c>
      <c r="N130" s="74">
        <v>260000</v>
      </c>
      <c r="O130" s="74">
        <v>1909333</v>
      </c>
      <c r="P130" s="74">
        <v>231000</v>
      </c>
      <c r="Q130" s="40">
        <f t="shared" si="3"/>
        <v>13155715</v>
      </c>
      <c r="R130" s="40">
        <f t="shared" si="4"/>
        <v>2499585.85</v>
      </c>
      <c r="S130" s="40">
        <f t="shared" si="5"/>
        <v>15655300.85</v>
      </c>
    </row>
    <row r="131" spans="1:19" x14ac:dyDescent="0.25">
      <c r="A131" s="41" t="s">
        <v>148</v>
      </c>
      <c r="B131" s="38">
        <v>1</v>
      </c>
      <c r="C131" s="74">
        <v>1218667</v>
      </c>
      <c r="D131" s="74">
        <v>511701</v>
      </c>
      <c r="E131" s="74">
        <v>631667</v>
      </c>
      <c r="F131" s="74">
        <v>91067</v>
      </c>
      <c r="G131" s="74">
        <v>58633</v>
      </c>
      <c r="H131" s="74">
        <v>149440</v>
      </c>
      <c r="I131" s="74">
        <v>442540</v>
      </c>
      <c r="J131" s="74">
        <v>145307</v>
      </c>
      <c r="K131" s="74">
        <v>206667</v>
      </c>
      <c r="L131" s="74">
        <v>259693</v>
      </c>
      <c r="M131" s="74">
        <v>7040000</v>
      </c>
      <c r="N131" s="74">
        <v>260000</v>
      </c>
      <c r="O131" s="74">
        <v>1909333</v>
      </c>
      <c r="P131" s="74">
        <v>231000</v>
      </c>
      <c r="Q131" s="40">
        <f t="shared" si="3"/>
        <v>13155715</v>
      </c>
      <c r="R131" s="40">
        <f t="shared" si="4"/>
        <v>2499585.85</v>
      </c>
      <c r="S131" s="40">
        <f t="shared" si="5"/>
        <v>15655300.85</v>
      </c>
    </row>
    <row r="133" spans="1:19" s="135" customFormat="1" x14ac:dyDescent="0.25">
      <c r="A133" s="135" t="s">
        <v>164</v>
      </c>
      <c r="B133" s="136"/>
      <c r="C133" s="137">
        <f>AVERAGE(C7:C131)</f>
        <v>1218667</v>
      </c>
      <c r="D133" s="137">
        <f t="shared" ref="D133:P133" si="6">AVERAGE(D7:D131)</f>
        <v>511701</v>
      </c>
      <c r="E133" s="137">
        <f t="shared" si="6"/>
        <v>631667</v>
      </c>
      <c r="F133" s="137">
        <f t="shared" si="6"/>
        <v>91067</v>
      </c>
      <c r="G133" s="137">
        <f t="shared" si="6"/>
        <v>58633</v>
      </c>
      <c r="H133" s="137">
        <f t="shared" si="6"/>
        <v>149440</v>
      </c>
      <c r="I133" s="137">
        <f t="shared" si="6"/>
        <v>442540</v>
      </c>
      <c r="J133" s="137">
        <f t="shared" si="6"/>
        <v>145307</v>
      </c>
      <c r="K133" s="137">
        <f t="shared" si="6"/>
        <v>206667</v>
      </c>
      <c r="L133" s="137">
        <f t="shared" si="6"/>
        <v>259693</v>
      </c>
      <c r="M133" s="137">
        <f t="shared" si="6"/>
        <v>7040000</v>
      </c>
      <c r="N133" s="137">
        <f t="shared" si="6"/>
        <v>260000</v>
      </c>
      <c r="O133" s="137">
        <f t="shared" si="6"/>
        <v>1909333</v>
      </c>
      <c r="P133" s="137">
        <f t="shared" si="6"/>
        <v>231000</v>
      </c>
      <c r="Q133" s="137"/>
      <c r="R133" s="137"/>
      <c r="S133" s="137"/>
    </row>
    <row r="134" spans="1:19" x14ac:dyDescent="0.25">
      <c r="A134" s="98" t="s">
        <v>22</v>
      </c>
      <c r="D134" s="97"/>
    </row>
    <row r="135" spans="1:19" x14ac:dyDescent="0.25">
      <c r="A135" s="98" t="s">
        <v>215</v>
      </c>
      <c r="C135" s="134">
        <f t="shared" ref="C135:P135" si="7">C133+C134</f>
        <v>1218667</v>
      </c>
      <c r="D135" s="134">
        <f t="shared" si="7"/>
        <v>511701</v>
      </c>
      <c r="E135" s="134">
        <f t="shared" si="7"/>
        <v>631667</v>
      </c>
      <c r="F135" s="134">
        <f t="shared" si="7"/>
        <v>91067</v>
      </c>
      <c r="G135" s="134">
        <f t="shared" si="7"/>
        <v>58633</v>
      </c>
      <c r="H135" s="134">
        <f t="shared" si="7"/>
        <v>149440</v>
      </c>
      <c r="I135" s="134">
        <f t="shared" si="7"/>
        <v>442540</v>
      </c>
      <c r="J135" s="134">
        <f t="shared" si="7"/>
        <v>145307</v>
      </c>
      <c r="K135" s="134">
        <f t="shared" si="7"/>
        <v>206667</v>
      </c>
      <c r="L135" s="134">
        <f t="shared" si="7"/>
        <v>259693</v>
      </c>
      <c r="M135" s="134">
        <f t="shared" si="7"/>
        <v>7040000</v>
      </c>
      <c r="N135" s="134">
        <f t="shared" si="7"/>
        <v>260000</v>
      </c>
      <c r="O135" s="134">
        <f t="shared" si="7"/>
        <v>1909333</v>
      </c>
      <c r="P135" s="134">
        <f t="shared" si="7"/>
        <v>231000</v>
      </c>
    </row>
    <row r="137" spans="1:19" ht="15.6" x14ac:dyDescent="0.25">
      <c r="A137" s="43" t="s">
        <v>149</v>
      </c>
      <c r="B137" s="98"/>
      <c r="D137" s="97"/>
    </row>
    <row r="138" spans="1:19" x14ac:dyDescent="0.25">
      <c r="A138" s="101"/>
      <c r="B138" s="98"/>
      <c r="D138" s="97"/>
    </row>
    <row r="139" spans="1:19" ht="15.6" x14ac:dyDescent="0.25">
      <c r="A139" s="46" t="s">
        <v>151</v>
      </c>
      <c r="B139" s="216" t="s">
        <v>187</v>
      </c>
      <c r="C139" s="216"/>
      <c r="D139" s="216"/>
      <c r="E139" s="216"/>
      <c r="F139" s="216"/>
      <c r="G139" s="216"/>
      <c r="H139" s="216"/>
    </row>
    <row r="140" spans="1:19" ht="15" customHeight="1" x14ac:dyDescent="0.25">
      <c r="A140" s="46" t="s">
        <v>154</v>
      </c>
      <c r="B140" s="216" t="s">
        <v>188</v>
      </c>
      <c r="C140" s="216"/>
      <c r="D140" s="216"/>
      <c r="E140" s="216"/>
      <c r="F140" s="216"/>
      <c r="G140" s="216"/>
      <c r="H140" s="216"/>
    </row>
    <row r="141" spans="1:19" ht="15.6" x14ac:dyDescent="0.25">
      <c r="A141" s="46" t="s">
        <v>156</v>
      </c>
      <c r="B141" s="46" t="s">
        <v>189</v>
      </c>
      <c r="C141" s="102"/>
      <c r="D141" s="48" t="s">
        <v>190</v>
      </c>
      <c r="E141" s="267"/>
      <c r="F141" s="267"/>
      <c r="G141" s="267"/>
      <c r="H141" s="267"/>
    </row>
    <row r="142" spans="1:19" ht="15.6" x14ac:dyDescent="0.25">
      <c r="A142" s="46" t="s">
        <v>159</v>
      </c>
      <c r="B142" s="268" t="s">
        <v>191</v>
      </c>
      <c r="C142" s="231"/>
      <c r="D142" s="48" t="s">
        <v>192</v>
      </c>
      <c r="E142" s="267"/>
      <c r="F142" s="267"/>
      <c r="G142" s="267"/>
      <c r="H142" s="267"/>
    </row>
    <row r="143" spans="1:19" ht="203.1" customHeight="1" x14ac:dyDescent="0.25">
      <c r="A143" s="210" t="s">
        <v>163</v>
      </c>
      <c r="B143" s="210"/>
      <c r="C143" s="210"/>
      <c r="D143" s="210"/>
      <c r="E143" s="210"/>
      <c r="F143" s="210"/>
      <c r="G143" s="210"/>
      <c r="H143" s="210"/>
    </row>
    <row r="146" spans="1:16" ht="73.5" customHeight="1" x14ac:dyDescent="0.25">
      <c r="C146" s="152" t="str">
        <f>C6</f>
        <v>Valor impresión de cada lona (Valor unitario)</v>
      </c>
      <c r="D146" s="152" t="str">
        <f t="shared" ref="D146:P146" si="8">D6</f>
        <v>Valor instalación y desinstalación de cada lona (Valor unitario)</v>
      </c>
      <c r="E146" s="152" t="str">
        <f t="shared" si="8"/>
        <v>Mantenimiento general de estructura (Valor unitario)</v>
      </c>
      <c r="F146" s="152" t="str">
        <f t="shared" si="8"/>
        <v>Mantenimiento del lugar donde se encuentre ubicada la estructura (Valor unitario)</v>
      </c>
      <c r="G146" s="152" t="str">
        <f t="shared" si="8"/>
        <v>Reparaciones (valor unitario de lámina)</v>
      </c>
      <c r="H146" s="152" t="str">
        <f t="shared" si="8"/>
        <v>Reparaciones (valor unitario de torre)</v>
      </c>
      <c r="I146" s="152" t="str">
        <f t="shared" si="8"/>
        <v>Reposición (valor unitario de torre nueva)</v>
      </c>
      <c r="J146" s="152" t="str">
        <f t="shared" si="8"/>
        <v>Reposición (valor unitario de lámina nueva)</v>
      </c>
      <c r="K146" s="152" t="str">
        <f t="shared" si="8"/>
        <v>Refuerzo de estructura riosta</v>
      </c>
      <c r="L146" s="152" t="str">
        <f t="shared" si="8"/>
        <v>Refuerzo de estructura viento</v>
      </c>
      <c r="M146" s="152" t="str">
        <f t="shared" si="8"/>
        <v>Valor estructura completa para valla 12 x 4 mt (Valor Unitario)</v>
      </c>
      <c r="N146" s="152" t="str">
        <f t="shared" si="8"/>
        <v>Valor de la gestión por cada permiso de instalación de la valla en cada municipio</v>
      </c>
      <c r="O146" s="152" t="str">
        <f t="shared" si="8"/>
        <v>Reubicación de valla</v>
      </c>
      <c r="P146" s="152" t="str">
        <f t="shared" si="8"/>
        <v>Visita técnica</v>
      </c>
    </row>
    <row r="147" spans="1:16" x14ac:dyDescent="0.25">
      <c r="B147" s="49" t="s">
        <v>216</v>
      </c>
      <c r="C147" s="97">
        <f>'CPT Express'!C151</f>
        <v>1218667</v>
      </c>
      <c r="D147" s="97">
        <f>'CPT Express'!D151</f>
        <v>511701</v>
      </c>
      <c r="E147" s="97" t="str">
        <f>'CPT Express'!E151</f>
        <v> 631.667</v>
      </c>
      <c r="F147" s="97" t="str">
        <f>'CPT Express'!F151</f>
        <v> 91.067</v>
      </c>
      <c r="G147" s="97" t="str">
        <f>'CPT Express'!G151</f>
        <v> 58.333</v>
      </c>
      <c r="H147" s="97">
        <f>'CPT Express'!H151</f>
        <v>149440</v>
      </c>
      <c r="I147" s="97" t="str">
        <f>'CPT Express'!I151</f>
        <v> 442.540</v>
      </c>
      <c r="J147" s="97">
        <f>'CPT Express'!J151</f>
        <v>145307</v>
      </c>
      <c r="K147" s="97">
        <f>'CPT Express'!K151</f>
        <v>206667</v>
      </c>
      <c r="L147" s="97">
        <f>'CPT Express'!L151</f>
        <v>259693</v>
      </c>
      <c r="M147" s="97">
        <f>'CPT Express'!M151</f>
        <v>8039200</v>
      </c>
      <c r="N147" s="97">
        <f>'CPT Express'!N151</f>
        <v>260000</v>
      </c>
      <c r="O147" s="97">
        <f>'CPT Express'!O151</f>
        <v>1909333</v>
      </c>
      <c r="P147" s="97" t="str">
        <f>'CPT Express'!P151</f>
        <v> 231.000</v>
      </c>
    </row>
    <row r="148" spans="1:16" x14ac:dyDescent="0.25">
      <c r="A148" s="98" t="str">
        <f>'CPT Express'!A152</f>
        <v>Abejorral</v>
      </c>
      <c r="C148" s="97" t="str">
        <f>IF(C7&gt;C$147,"NO CUMPLE","SI CUMPLE")</f>
        <v>SI CUMPLE</v>
      </c>
      <c r="D148" s="97" t="str">
        <f t="shared" ref="D148:P148" si="9">IF(D7&gt;D$147,"NO CUMPLE","SI CUMPLE")</f>
        <v>SI CUMPLE</v>
      </c>
      <c r="E148" s="97" t="str">
        <f t="shared" si="9"/>
        <v>SI CUMPLE</v>
      </c>
      <c r="F148" s="97" t="str">
        <f t="shared" si="9"/>
        <v>SI CUMPLE</v>
      </c>
      <c r="G148" s="97" t="str">
        <f t="shared" si="9"/>
        <v>SI CUMPLE</v>
      </c>
      <c r="H148" s="97" t="str">
        <f t="shared" si="9"/>
        <v>SI CUMPLE</v>
      </c>
      <c r="I148" s="97" t="str">
        <f t="shared" si="9"/>
        <v>SI CUMPLE</v>
      </c>
      <c r="J148" s="97" t="str">
        <f t="shared" si="9"/>
        <v>SI CUMPLE</v>
      </c>
      <c r="K148" s="97" t="str">
        <f t="shared" si="9"/>
        <v>SI CUMPLE</v>
      </c>
      <c r="L148" s="97" t="str">
        <f t="shared" si="9"/>
        <v>SI CUMPLE</v>
      </c>
      <c r="M148" s="97" t="str">
        <f t="shared" si="9"/>
        <v>SI CUMPLE</v>
      </c>
      <c r="N148" s="97" t="str">
        <f t="shared" si="9"/>
        <v>SI CUMPLE</v>
      </c>
      <c r="O148" s="97" t="str">
        <f t="shared" si="9"/>
        <v>SI CUMPLE</v>
      </c>
      <c r="P148" s="97" t="str">
        <f t="shared" si="9"/>
        <v>SI CUMPLE</v>
      </c>
    </row>
    <row r="149" spans="1:16" x14ac:dyDescent="0.25">
      <c r="A149" s="98" t="str">
        <f>'CPT Express'!A153</f>
        <v>Alejandría</v>
      </c>
      <c r="C149" s="97" t="str">
        <f t="shared" ref="C149:P149" si="10">IF(C8&gt;C$147,"NO CUMPLE","SI CUMPLE")</f>
        <v>SI CUMPLE</v>
      </c>
      <c r="D149" s="97" t="str">
        <f t="shared" si="10"/>
        <v>SI CUMPLE</v>
      </c>
      <c r="E149" s="97" t="str">
        <f t="shared" si="10"/>
        <v>SI CUMPLE</v>
      </c>
      <c r="F149" s="97" t="str">
        <f t="shared" si="10"/>
        <v>SI CUMPLE</v>
      </c>
      <c r="G149" s="97" t="str">
        <f t="shared" si="10"/>
        <v>SI CUMPLE</v>
      </c>
      <c r="H149" s="97" t="str">
        <f t="shared" si="10"/>
        <v>SI CUMPLE</v>
      </c>
      <c r="I149" s="97" t="str">
        <f t="shared" si="10"/>
        <v>SI CUMPLE</v>
      </c>
      <c r="J149" s="97" t="str">
        <f t="shared" si="10"/>
        <v>SI CUMPLE</v>
      </c>
      <c r="K149" s="97" t="str">
        <f t="shared" si="10"/>
        <v>SI CUMPLE</v>
      </c>
      <c r="L149" s="97" t="str">
        <f t="shared" si="10"/>
        <v>SI CUMPLE</v>
      </c>
      <c r="M149" s="97" t="str">
        <f t="shared" si="10"/>
        <v>SI CUMPLE</v>
      </c>
      <c r="N149" s="97" t="str">
        <f t="shared" si="10"/>
        <v>SI CUMPLE</v>
      </c>
      <c r="O149" s="97" t="str">
        <f t="shared" si="10"/>
        <v>SI CUMPLE</v>
      </c>
      <c r="P149" s="97" t="str">
        <f t="shared" si="10"/>
        <v>SI CUMPLE</v>
      </c>
    </row>
    <row r="150" spans="1:16" x14ac:dyDescent="0.25">
      <c r="A150" s="98" t="str">
        <f>'CPT Express'!A154</f>
        <v>Argelia</v>
      </c>
      <c r="C150" s="97" t="str">
        <f t="shared" ref="C150:P150" si="11">IF(C9&gt;C$147,"NO CUMPLE","SI CUMPLE")</f>
        <v>SI CUMPLE</v>
      </c>
      <c r="D150" s="97" t="str">
        <f t="shared" si="11"/>
        <v>SI CUMPLE</v>
      </c>
      <c r="E150" s="97" t="str">
        <f t="shared" si="11"/>
        <v>SI CUMPLE</v>
      </c>
      <c r="F150" s="97" t="str">
        <f t="shared" si="11"/>
        <v>SI CUMPLE</v>
      </c>
      <c r="G150" s="97" t="str">
        <f t="shared" si="11"/>
        <v>SI CUMPLE</v>
      </c>
      <c r="H150" s="97" t="str">
        <f t="shared" si="11"/>
        <v>SI CUMPLE</v>
      </c>
      <c r="I150" s="97" t="str">
        <f t="shared" si="11"/>
        <v>SI CUMPLE</v>
      </c>
      <c r="J150" s="97" t="str">
        <f t="shared" si="11"/>
        <v>SI CUMPLE</v>
      </c>
      <c r="K150" s="97" t="str">
        <f t="shared" si="11"/>
        <v>SI CUMPLE</v>
      </c>
      <c r="L150" s="97" t="str">
        <f t="shared" si="11"/>
        <v>SI CUMPLE</v>
      </c>
      <c r="M150" s="97" t="str">
        <f t="shared" si="11"/>
        <v>SI CUMPLE</v>
      </c>
      <c r="N150" s="97" t="str">
        <f t="shared" si="11"/>
        <v>SI CUMPLE</v>
      </c>
      <c r="O150" s="97" t="str">
        <f t="shared" si="11"/>
        <v>SI CUMPLE</v>
      </c>
      <c r="P150" s="97" t="str">
        <f t="shared" si="11"/>
        <v>SI CUMPLE</v>
      </c>
    </row>
    <row r="151" spans="1:16" x14ac:dyDescent="0.25">
      <c r="A151" s="98" t="str">
        <f>'CPT Express'!A155</f>
        <v>Cocorná</v>
      </c>
      <c r="C151" s="97" t="str">
        <f t="shared" ref="C151:P151" si="12">IF(C10&gt;C$147,"NO CUMPLE","SI CUMPLE")</f>
        <v>SI CUMPLE</v>
      </c>
      <c r="D151" s="97" t="str">
        <f t="shared" si="12"/>
        <v>SI CUMPLE</v>
      </c>
      <c r="E151" s="97" t="str">
        <f t="shared" si="12"/>
        <v>SI CUMPLE</v>
      </c>
      <c r="F151" s="97" t="str">
        <f t="shared" si="12"/>
        <v>SI CUMPLE</v>
      </c>
      <c r="G151" s="97" t="str">
        <f t="shared" si="12"/>
        <v>SI CUMPLE</v>
      </c>
      <c r="H151" s="97" t="str">
        <f t="shared" si="12"/>
        <v>SI CUMPLE</v>
      </c>
      <c r="I151" s="97" t="str">
        <f t="shared" si="12"/>
        <v>SI CUMPLE</v>
      </c>
      <c r="J151" s="97" t="str">
        <f t="shared" si="12"/>
        <v>SI CUMPLE</v>
      </c>
      <c r="K151" s="97" t="str">
        <f t="shared" si="12"/>
        <v>SI CUMPLE</v>
      </c>
      <c r="L151" s="97" t="str">
        <f t="shared" si="12"/>
        <v>SI CUMPLE</v>
      </c>
      <c r="M151" s="97" t="str">
        <f t="shared" si="12"/>
        <v>SI CUMPLE</v>
      </c>
      <c r="N151" s="97" t="str">
        <f t="shared" si="12"/>
        <v>SI CUMPLE</v>
      </c>
      <c r="O151" s="97" t="str">
        <f t="shared" si="12"/>
        <v>SI CUMPLE</v>
      </c>
      <c r="P151" s="97" t="str">
        <f t="shared" si="12"/>
        <v>SI CUMPLE</v>
      </c>
    </row>
    <row r="152" spans="1:16" x14ac:dyDescent="0.25">
      <c r="A152" s="98" t="str">
        <f>'CPT Express'!A156</f>
        <v>Concepción</v>
      </c>
      <c r="C152" s="97" t="str">
        <f t="shared" ref="C152:P152" si="13">IF(C11&gt;C$147,"NO CUMPLE","SI CUMPLE")</f>
        <v>SI CUMPLE</v>
      </c>
      <c r="D152" s="97" t="str">
        <f t="shared" si="13"/>
        <v>SI CUMPLE</v>
      </c>
      <c r="E152" s="97" t="str">
        <f t="shared" si="13"/>
        <v>SI CUMPLE</v>
      </c>
      <c r="F152" s="97" t="str">
        <f t="shared" si="13"/>
        <v>SI CUMPLE</v>
      </c>
      <c r="G152" s="97" t="str">
        <f t="shared" si="13"/>
        <v>SI CUMPLE</v>
      </c>
      <c r="H152" s="97" t="str">
        <f t="shared" si="13"/>
        <v>SI CUMPLE</v>
      </c>
      <c r="I152" s="97" t="str">
        <f t="shared" si="13"/>
        <v>SI CUMPLE</v>
      </c>
      <c r="J152" s="97" t="str">
        <f t="shared" si="13"/>
        <v>SI CUMPLE</v>
      </c>
      <c r="K152" s="97" t="str">
        <f t="shared" si="13"/>
        <v>SI CUMPLE</v>
      </c>
      <c r="L152" s="97" t="str">
        <f t="shared" si="13"/>
        <v>SI CUMPLE</v>
      </c>
      <c r="M152" s="97" t="str">
        <f t="shared" si="13"/>
        <v>SI CUMPLE</v>
      </c>
      <c r="N152" s="97" t="str">
        <f t="shared" si="13"/>
        <v>SI CUMPLE</v>
      </c>
      <c r="O152" s="97" t="str">
        <f t="shared" si="13"/>
        <v>SI CUMPLE</v>
      </c>
      <c r="P152" s="97" t="str">
        <f t="shared" si="13"/>
        <v>SI CUMPLE</v>
      </c>
    </row>
    <row r="153" spans="1:16" x14ac:dyDescent="0.25">
      <c r="A153" s="98" t="str">
        <f>'CPT Express'!A157</f>
        <v>El Carmen de Viboral</v>
      </c>
      <c r="C153" s="97" t="str">
        <f t="shared" ref="C153:P153" si="14">IF(C12&gt;C$147,"NO CUMPLE","SI CUMPLE")</f>
        <v>SI CUMPLE</v>
      </c>
      <c r="D153" s="97" t="str">
        <f t="shared" si="14"/>
        <v>SI CUMPLE</v>
      </c>
      <c r="E153" s="97" t="str">
        <f t="shared" si="14"/>
        <v>SI CUMPLE</v>
      </c>
      <c r="F153" s="97" t="str">
        <f t="shared" si="14"/>
        <v>SI CUMPLE</v>
      </c>
      <c r="G153" s="97" t="str">
        <f t="shared" si="14"/>
        <v>SI CUMPLE</v>
      </c>
      <c r="H153" s="97" t="str">
        <f t="shared" si="14"/>
        <v>SI CUMPLE</v>
      </c>
      <c r="I153" s="97" t="str">
        <f t="shared" si="14"/>
        <v>SI CUMPLE</v>
      </c>
      <c r="J153" s="97" t="str">
        <f t="shared" si="14"/>
        <v>SI CUMPLE</v>
      </c>
      <c r="K153" s="97" t="str">
        <f t="shared" si="14"/>
        <v>SI CUMPLE</v>
      </c>
      <c r="L153" s="97" t="str">
        <f t="shared" si="14"/>
        <v>SI CUMPLE</v>
      </c>
      <c r="M153" s="97" t="str">
        <f t="shared" si="14"/>
        <v>SI CUMPLE</v>
      </c>
      <c r="N153" s="97" t="str">
        <f t="shared" si="14"/>
        <v>SI CUMPLE</v>
      </c>
      <c r="O153" s="97" t="str">
        <f t="shared" si="14"/>
        <v>SI CUMPLE</v>
      </c>
      <c r="P153" s="97" t="str">
        <f t="shared" si="14"/>
        <v>SI CUMPLE</v>
      </c>
    </row>
    <row r="154" spans="1:16" x14ac:dyDescent="0.25">
      <c r="A154" s="98" t="str">
        <f>'CPT Express'!A158</f>
        <v>El Peñol</v>
      </c>
      <c r="C154" s="97" t="str">
        <f t="shared" ref="C154:P154" si="15">IF(C13&gt;C$147,"NO CUMPLE","SI CUMPLE")</f>
        <v>SI CUMPLE</v>
      </c>
      <c r="D154" s="97" t="str">
        <f t="shared" si="15"/>
        <v>SI CUMPLE</v>
      </c>
      <c r="E154" s="97" t="str">
        <f t="shared" si="15"/>
        <v>SI CUMPLE</v>
      </c>
      <c r="F154" s="97" t="str">
        <f t="shared" si="15"/>
        <v>SI CUMPLE</v>
      </c>
      <c r="G154" s="97" t="str">
        <f t="shared" si="15"/>
        <v>SI CUMPLE</v>
      </c>
      <c r="H154" s="97" t="str">
        <f t="shared" si="15"/>
        <v>SI CUMPLE</v>
      </c>
      <c r="I154" s="97" t="str">
        <f t="shared" si="15"/>
        <v>SI CUMPLE</v>
      </c>
      <c r="J154" s="97" t="str">
        <f t="shared" si="15"/>
        <v>SI CUMPLE</v>
      </c>
      <c r="K154" s="97" t="str">
        <f t="shared" si="15"/>
        <v>SI CUMPLE</v>
      </c>
      <c r="L154" s="97" t="str">
        <f t="shared" si="15"/>
        <v>SI CUMPLE</v>
      </c>
      <c r="M154" s="97" t="str">
        <f t="shared" si="15"/>
        <v>SI CUMPLE</v>
      </c>
      <c r="N154" s="97" t="str">
        <f t="shared" si="15"/>
        <v>SI CUMPLE</v>
      </c>
      <c r="O154" s="97" t="str">
        <f t="shared" si="15"/>
        <v>SI CUMPLE</v>
      </c>
      <c r="P154" s="97" t="str">
        <f t="shared" si="15"/>
        <v>SI CUMPLE</v>
      </c>
    </row>
    <row r="155" spans="1:16" x14ac:dyDescent="0.25">
      <c r="A155" s="98" t="str">
        <f>'CPT Express'!A159</f>
        <v>El Santuario</v>
      </c>
      <c r="C155" s="97" t="str">
        <f t="shared" ref="C155:P155" si="16">IF(C14&gt;C$147,"NO CUMPLE","SI CUMPLE")</f>
        <v>SI CUMPLE</v>
      </c>
      <c r="D155" s="97" t="str">
        <f t="shared" si="16"/>
        <v>SI CUMPLE</v>
      </c>
      <c r="E155" s="97" t="str">
        <f t="shared" si="16"/>
        <v>SI CUMPLE</v>
      </c>
      <c r="F155" s="97" t="str">
        <f t="shared" si="16"/>
        <v>SI CUMPLE</v>
      </c>
      <c r="G155" s="97" t="str">
        <f t="shared" si="16"/>
        <v>SI CUMPLE</v>
      </c>
      <c r="H155" s="97" t="str">
        <f t="shared" si="16"/>
        <v>SI CUMPLE</v>
      </c>
      <c r="I155" s="97" t="str">
        <f t="shared" si="16"/>
        <v>SI CUMPLE</v>
      </c>
      <c r="J155" s="97" t="str">
        <f t="shared" si="16"/>
        <v>SI CUMPLE</v>
      </c>
      <c r="K155" s="97" t="str">
        <f t="shared" si="16"/>
        <v>SI CUMPLE</v>
      </c>
      <c r="L155" s="97" t="str">
        <f t="shared" si="16"/>
        <v>SI CUMPLE</v>
      </c>
      <c r="M155" s="97" t="str">
        <f t="shared" si="16"/>
        <v>SI CUMPLE</v>
      </c>
      <c r="N155" s="97" t="str">
        <f t="shared" si="16"/>
        <v>SI CUMPLE</v>
      </c>
      <c r="O155" s="97" t="str">
        <f t="shared" si="16"/>
        <v>SI CUMPLE</v>
      </c>
      <c r="P155" s="97" t="str">
        <f t="shared" si="16"/>
        <v>SI CUMPLE</v>
      </c>
    </row>
    <row r="156" spans="1:16" x14ac:dyDescent="0.25">
      <c r="A156" s="98" t="str">
        <f>'CPT Express'!A160</f>
        <v>El Retiro</v>
      </c>
      <c r="C156" s="97" t="str">
        <f t="shared" ref="C156:P156" si="17">IF(C15&gt;C$147,"NO CUMPLE","SI CUMPLE")</f>
        <v>SI CUMPLE</v>
      </c>
      <c r="D156" s="97" t="str">
        <f t="shared" si="17"/>
        <v>SI CUMPLE</v>
      </c>
      <c r="E156" s="97" t="str">
        <f t="shared" si="17"/>
        <v>SI CUMPLE</v>
      </c>
      <c r="F156" s="97" t="str">
        <f t="shared" si="17"/>
        <v>SI CUMPLE</v>
      </c>
      <c r="G156" s="97" t="str">
        <f t="shared" si="17"/>
        <v>SI CUMPLE</v>
      </c>
      <c r="H156" s="97" t="str">
        <f t="shared" si="17"/>
        <v>SI CUMPLE</v>
      </c>
      <c r="I156" s="97" t="str">
        <f t="shared" si="17"/>
        <v>SI CUMPLE</v>
      </c>
      <c r="J156" s="97" t="str">
        <f t="shared" si="17"/>
        <v>SI CUMPLE</v>
      </c>
      <c r="K156" s="97" t="str">
        <f t="shared" si="17"/>
        <v>SI CUMPLE</v>
      </c>
      <c r="L156" s="97" t="str">
        <f t="shared" si="17"/>
        <v>SI CUMPLE</v>
      </c>
      <c r="M156" s="97" t="str">
        <f t="shared" si="17"/>
        <v>SI CUMPLE</v>
      </c>
      <c r="N156" s="97" t="str">
        <f t="shared" si="17"/>
        <v>SI CUMPLE</v>
      </c>
      <c r="O156" s="97" t="str">
        <f t="shared" si="17"/>
        <v>SI CUMPLE</v>
      </c>
      <c r="P156" s="97" t="str">
        <f t="shared" si="17"/>
        <v>SI CUMPLE</v>
      </c>
    </row>
    <row r="157" spans="1:16" x14ac:dyDescent="0.25">
      <c r="A157" s="98" t="str">
        <f>'CPT Express'!A161</f>
        <v>Granada</v>
      </c>
      <c r="C157" s="97" t="str">
        <f t="shared" ref="C157:P157" si="18">IF(C16&gt;C$147,"NO CUMPLE","SI CUMPLE")</f>
        <v>SI CUMPLE</v>
      </c>
      <c r="D157" s="97" t="str">
        <f t="shared" si="18"/>
        <v>SI CUMPLE</v>
      </c>
      <c r="E157" s="97" t="str">
        <f t="shared" si="18"/>
        <v>SI CUMPLE</v>
      </c>
      <c r="F157" s="97" t="str">
        <f t="shared" si="18"/>
        <v>SI CUMPLE</v>
      </c>
      <c r="G157" s="97" t="str">
        <f t="shared" si="18"/>
        <v>SI CUMPLE</v>
      </c>
      <c r="H157" s="97" t="str">
        <f t="shared" si="18"/>
        <v>SI CUMPLE</v>
      </c>
      <c r="I157" s="97" t="str">
        <f t="shared" si="18"/>
        <v>SI CUMPLE</v>
      </c>
      <c r="J157" s="97" t="str">
        <f t="shared" si="18"/>
        <v>SI CUMPLE</v>
      </c>
      <c r="K157" s="97" t="str">
        <f t="shared" si="18"/>
        <v>SI CUMPLE</v>
      </c>
      <c r="L157" s="97" t="str">
        <f t="shared" si="18"/>
        <v>SI CUMPLE</v>
      </c>
      <c r="M157" s="97" t="str">
        <f t="shared" si="18"/>
        <v>SI CUMPLE</v>
      </c>
      <c r="N157" s="97" t="str">
        <f t="shared" si="18"/>
        <v>SI CUMPLE</v>
      </c>
      <c r="O157" s="97" t="str">
        <f t="shared" si="18"/>
        <v>SI CUMPLE</v>
      </c>
      <c r="P157" s="97" t="str">
        <f t="shared" si="18"/>
        <v>SI CUMPLE</v>
      </c>
    </row>
    <row r="158" spans="1:16" x14ac:dyDescent="0.25">
      <c r="A158" s="98" t="str">
        <f>'CPT Express'!A162</f>
        <v>Guarne</v>
      </c>
      <c r="C158" s="97" t="str">
        <f t="shared" ref="C158:P158" si="19">IF(C17&gt;C$147,"NO CUMPLE","SI CUMPLE")</f>
        <v>SI CUMPLE</v>
      </c>
      <c r="D158" s="97" t="str">
        <f t="shared" si="19"/>
        <v>SI CUMPLE</v>
      </c>
      <c r="E158" s="97" t="str">
        <f t="shared" si="19"/>
        <v>SI CUMPLE</v>
      </c>
      <c r="F158" s="97" t="str">
        <f t="shared" si="19"/>
        <v>SI CUMPLE</v>
      </c>
      <c r="G158" s="97" t="str">
        <f t="shared" si="19"/>
        <v>SI CUMPLE</v>
      </c>
      <c r="H158" s="97" t="str">
        <f t="shared" si="19"/>
        <v>SI CUMPLE</v>
      </c>
      <c r="I158" s="97" t="str">
        <f t="shared" si="19"/>
        <v>SI CUMPLE</v>
      </c>
      <c r="J158" s="97" t="str">
        <f t="shared" si="19"/>
        <v>SI CUMPLE</v>
      </c>
      <c r="K158" s="97" t="str">
        <f t="shared" si="19"/>
        <v>SI CUMPLE</v>
      </c>
      <c r="L158" s="97" t="str">
        <f t="shared" si="19"/>
        <v>SI CUMPLE</v>
      </c>
      <c r="M158" s="97" t="str">
        <f t="shared" si="19"/>
        <v>SI CUMPLE</v>
      </c>
      <c r="N158" s="97" t="str">
        <f t="shared" si="19"/>
        <v>SI CUMPLE</v>
      </c>
      <c r="O158" s="97" t="str">
        <f t="shared" si="19"/>
        <v>SI CUMPLE</v>
      </c>
      <c r="P158" s="97" t="str">
        <f t="shared" si="19"/>
        <v>SI CUMPLE</v>
      </c>
    </row>
    <row r="159" spans="1:16" x14ac:dyDescent="0.25">
      <c r="A159" s="98" t="str">
        <f>'CPT Express'!A163</f>
        <v>Guatapé</v>
      </c>
      <c r="C159" s="97" t="str">
        <f t="shared" ref="C159:P159" si="20">IF(C18&gt;C$147,"NO CUMPLE","SI CUMPLE")</f>
        <v>SI CUMPLE</v>
      </c>
      <c r="D159" s="97" t="str">
        <f t="shared" si="20"/>
        <v>SI CUMPLE</v>
      </c>
      <c r="E159" s="97" t="str">
        <f t="shared" si="20"/>
        <v>SI CUMPLE</v>
      </c>
      <c r="F159" s="97" t="str">
        <f t="shared" si="20"/>
        <v>SI CUMPLE</v>
      </c>
      <c r="G159" s="97" t="str">
        <f t="shared" si="20"/>
        <v>SI CUMPLE</v>
      </c>
      <c r="H159" s="97" t="str">
        <f t="shared" si="20"/>
        <v>SI CUMPLE</v>
      </c>
      <c r="I159" s="97" t="str">
        <f t="shared" si="20"/>
        <v>SI CUMPLE</v>
      </c>
      <c r="J159" s="97" t="str">
        <f t="shared" si="20"/>
        <v>SI CUMPLE</v>
      </c>
      <c r="K159" s="97" t="str">
        <f t="shared" si="20"/>
        <v>SI CUMPLE</v>
      </c>
      <c r="L159" s="97" t="str">
        <f t="shared" si="20"/>
        <v>SI CUMPLE</v>
      </c>
      <c r="M159" s="97" t="str">
        <f t="shared" si="20"/>
        <v>SI CUMPLE</v>
      </c>
      <c r="N159" s="97" t="str">
        <f t="shared" si="20"/>
        <v>SI CUMPLE</v>
      </c>
      <c r="O159" s="97" t="str">
        <f t="shared" si="20"/>
        <v>SI CUMPLE</v>
      </c>
      <c r="P159" s="97" t="str">
        <f t="shared" si="20"/>
        <v>SI CUMPLE</v>
      </c>
    </row>
    <row r="160" spans="1:16" x14ac:dyDescent="0.25">
      <c r="A160" s="98" t="str">
        <f>'CPT Express'!A164</f>
        <v>La Ceja</v>
      </c>
      <c r="C160" s="97" t="str">
        <f t="shared" ref="C160:P160" si="21">IF(C19&gt;C$147,"NO CUMPLE","SI CUMPLE")</f>
        <v>SI CUMPLE</v>
      </c>
      <c r="D160" s="97" t="str">
        <f t="shared" si="21"/>
        <v>SI CUMPLE</v>
      </c>
      <c r="E160" s="97" t="str">
        <f t="shared" si="21"/>
        <v>SI CUMPLE</v>
      </c>
      <c r="F160" s="97" t="str">
        <f t="shared" si="21"/>
        <v>SI CUMPLE</v>
      </c>
      <c r="G160" s="97" t="str">
        <f t="shared" si="21"/>
        <v>SI CUMPLE</v>
      </c>
      <c r="H160" s="97" t="str">
        <f t="shared" si="21"/>
        <v>SI CUMPLE</v>
      </c>
      <c r="I160" s="97" t="str">
        <f t="shared" si="21"/>
        <v>SI CUMPLE</v>
      </c>
      <c r="J160" s="97" t="str">
        <f t="shared" si="21"/>
        <v>SI CUMPLE</v>
      </c>
      <c r="K160" s="97" t="str">
        <f t="shared" si="21"/>
        <v>SI CUMPLE</v>
      </c>
      <c r="L160" s="97" t="str">
        <f t="shared" si="21"/>
        <v>SI CUMPLE</v>
      </c>
      <c r="M160" s="97" t="str">
        <f t="shared" si="21"/>
        <v>SI CUMPLE</v>
      </c>
      <c r="N160" s="97" t="str">
        <f t="shared" si="21"/>
        <v>SI CUMPLE</v>
      </c>
      <c r="O160" s="97" t="str">
        <f t="shared" si="21"/>
        <v>SI CUMPLE</v>
      </c>
      <c r="P160" s="97" t="str">
        <f t="shared" si="21"/>
        <v>SI CUMPLE</v>
      </c>
    </row>
    <row r="161" spans="1:16" x14ac:dyDescent="0.25">
      <c r="A161" s="98" t="str">
        <f>'CPT Express'!A165</f>
        <v>La Unión</v>
      </c>
      <c r="C161" s="97" t="str">
        <f t="shared" ref="C161:P161" si="22">IF(C20&gt;C$147,"NO CUMPLE","SI CUMPLE")</f>
        <v>SI CUMPLE</v>
      </c>
      <c r="D161" s="97" t="str">
        <f t="shared" si="22"/>
        <v>SI CUMPLE</v>
      </c>
      <c r="E161" s="97" t="str">
        <f t="shared" si="22"/>
        <v>SI CUMPLE</v>
      </c>
      <c r="F161" s="97" t="str">
        <f t="shared" si="22"/>
        <v>SI CUMPLE</v>
      </c>
      <c r="G161" s="97" t="str">
        <f t="shared" si="22"/>
        <v>SI CUMPLE</v>
      </c>
      <c r="H161" s="97" t="str">
        <f t="shared" si="22"/>
        <v>SI CUMPLE</v>
      </c>
      <c r="I161" s="97" t="str">
        <f t="shared" si="22"/>
        <v>SI CUMPLE</v>
      </c>
      <c r="J161" s="97" t="str">
        <f t="shared" si="22"/>
        <v>SI CUMPLE</v>
      </c>
      <c r="K161" s="97" t="str">
        <f t="shared" si="22"/>
        <v>SI CUMPLE</v>
      </c>
      <c r="L161" s="97" t="str">
        <f t="shared" si="22"/>
        <v>SI CUMPLE</v>
      </c>
      <c r="M161" s="97" t="str">
        <f t="shared" si="22"/>
        <v>SI CUMPLE</v>
      </c>
      <c r="N161" s="97" t="str">
        <f t="shared" si="22"/>
        <v>SI CUMPLE</v>
      </c>
      <c r="O161" s="97" t="str">
        <f t="shared" si="22"/>
        <v>SI CUMPLE</v>
      </c>
      <c r="P161" s="97" t="str">
        <f t="shared" si="22"/>
        <v>SI CUMPLE</v>
      </c>
    </row>
    <row r="162" spans="1:16" x14ac:dyDescent="0.25">
      <c r="A162" s="98" t="str">
        <f>'CPT Express'!A166</f>
        <v>Marinilla</v>
      </c>
      <c r="C162" s="97" t="str">
        <f t="shared" ref="C162:P162" si="23">IF(C21&gt;C$147,"NO CUMPLE","SI CUMPLE")</f>
        <v>SI CUMPLE</v>
      </c>
      <c r="D162" s="97" t="str">
        <f t="shared" si="23"/>
        <v>SI CUMPLE</v>
      </c>
      <c r="E162" s="97" t="str">
        <f t="shared" si="23"/>
        <v>SI CUMPLE</v>
      </c>
      <c r="F162" s="97" t="str">
        <f t="shared" si="23"/>
        <v>SI CUMPLE</v>
      </c>
      <c r="G162" s="97" t="str">
        <f t="shared" si="23"/>
        <v>SI CUMPLE</v>
      </c>
      <c r="H162" s="97" t="str">
        <f t="shared" si="23"/>
        <v>SI CUMPLE</v>
      </c>
      <c r="I162" s="97" t="str">
        <f t="shared" si="23"/>
        <v>SI CUMPLE</v>
      </c>
      <c r="J162" s="97" t="str">
        <f t="shared" si="23"/>
        <v>SI CUMPLE</v>
      </c>
      <c r="K162" s="97" t="str">
        <f t="shared" si="23"/>
        <v>SI CUMPLE</v>
      </c>
      <c r="L162" s="97" t="str">
        <f t="shared" si="23"/>
        <v>SI CUMPLE</v>
      </c>
      <c r="M162" s="97" t="str">
        <f t="shared" si="23"/>
        <v>SI CUMPLE</v>
      </c>
      <c r="N162" s="97" t="str">
        <f t="shared" si="23"/>
        <v>SI CUMPLE</v>
      </c>
      <c r="O162" s="97" t="str">
        <f t="shared" si="23"/>
        <v>SI CUMPLE</v>
      </c>
      <c r="P162" s="97" t="str">
        <f t="shared" si="23"/>
        <v>SI CUMPLE</v>
      </c>
    </row>
    <row r="163" spans="1:16" x14ac:dyDescent="0.25">
      <c r="A163" s="98" t="str">
        <f>'CPT Express'!A167</f>
        <v>Nariño</v>
      </c>
      <c r="C163" s="97" t="str">
        <f t="shared" ref="C163:P163" si="24">IF(C22&gt;C$147,"NO CUMPLE","SI CUMPLE")</f>
        <v>SI CUMPLE</v>
      </c>
      <c r="D163" s="97" t="str">
        <f t="shared" si="24"/>
        <v>SI CUMPLE</v>
      </c>
      <c r="E163" s="97" t="str">
        <f t="shared" si="24"/>
        <v>SI CUMPLE</v>
      </c>
      <c r="F163" s="97" t="str">
        <f t="shared" si="24"/>
        <v>SI CUMPLE</v>
      </c>
      <c r="G163" s="97" t="str">
        <f t="shared" si="24"/>
        <v>SI CUMPLE</v>
      </c>
      <c r="H163" s="97" t="str">
        <f t="shared" si="24"/>
        <v>SI CUMPLE</v>
      </c>
      <c r="I163" s="97" t="str">
        <f t="shared" si="24"/>
        <v>SI CUMPLE</v>
      </c>
      <c r="J163" s="97" t="str">
        <f t="shared" si="24"/>
        <v>SI CUMPLE</v>
      </c>
      <c r="K163" s="97" t="str">
        <f t="shared" si="24"/>
        <v>SI CUMPLE</v>
      </c>
      <c r="L163" s="97" t="str">
        <f t="shared" si="24"/>
        <v>SI CUMPLE</v>
      </c>
      <c r="M163" s="97" t="str">
        <f t="shared" si="24"/>
        <v>SI CUMPLE</v>
      </c>
      <c r="N163" s="97" t="str">
        <f t="shared" si="24"/>
        <v>SI CUMPLE</v>
      </c>
      <c r="O163" s="97" t="str">
        <f t="shared" si="24"/>
        <v>SI CUMPLE</v>
      </c>
      <c r="P163" s="97" t="str">
        <f t="shared" si="24"/>
        <v>SI CUMPLE</v>
      </c>
    </row>
    <row r="164" spans="1:16" x14ac:dyDescent="0.25">
      <c r="A164" s="98" t="str">
        <f>'CPT Express'!A168</f>
        <v>Rionegro</v>
      </c>
      <c r="C164" s="97" t="str">
        <f t="shared" ref="C164:P164" si="25">IF(C23&gt;C$147,"NO CUMPLE","SI CUMPLE")</f>
        <v>SI CUMPLE</v>
      </c>
      <c r="D164" s="97" t="str">
        <f t="shared" si="25"/>
        <v>SI CUMPLE</v>
      </c>
      <c r="E164" s="97" t="str">
        <f t="shared" si="25"/>
        <v>SI CUMPLE</v>
      </c>
      <c r="F164" s="97" t="str">
        <f t="shared" si="25"/>
        <v>SI CUMPLE</v>
      </c>
      <c r="G164" s="97" t="str">
        <f t="shared" si="25"/>
        <v>SI CUMPLE</v>
      </c>
      <c r="H164" s="97" t="str">
        <f t="shared" si="25"/>
        <v>SI CUMPLE</v>
      </c>
      <c r="I164" s="97" t="str">
        <f t="shared" si="25"/>
        <v>SI CUMPLE</v>
      </c>
      <c r="J164" s="97" t="str">
        <f t="shared" si="25"/>
        <v>SI CUMPLE</v>
      </c>
      <c r="K164" s="97" t="str">
        <f t="shared" si="25"/>
        <v>SI CUMPLE</v>
      </c>
      <c r="L164" s="97" t="str">
        <f t="shared" si="25"/>
        <v>SI CUMPLE</v>
      </c>
      <c r="M164" s="97" t="str">
        <f t="shared" si="25"/>
        <v>SI CUMPLE</v>
      </c>
      <c r="N164" s="97" t="str">
        <f t="shared" si="25"/>
        <v>SI CUMPLE</v>
      </c>
      <c r="O164" s="97" t="str">
        <f t="shared" si="25"/>
        <v>SI CUMPLE</v>
      </c>
      <c r="P164" s="97" t="str">
        <f t="shared" si="25"/>
        <v>SI CUMPLE</v>
      </c>
    </row>
    <row r="165" spans="1:16" x14ac:dyDescent="0.25">
      <c r="A165" s="98" t="str">
        <f>'CPT Express'!A169</f>
        <v>San Carlos</v>
      </c>
      <c r="C165" s="97" t="str">
        <f t="shared" ref="C165:P165" si="26">IF(C24&gt;C$147,"NO CUMPLE","SI CUMPLE")</f>
        <v>SI CUMPLE</v>
      </c>
      <c r="D165" s="97" t="str">
        <f t="shared" si="26"/>
        <v>SI CUMPLE</v>
      </c>
      <c r="E165" s="97" t="str">
        <f t="shared" si="26"/>
        <v>SI CUMPLE</v>
      </c>
      <c r="F165" s="97" t="str">
        <f t="shared" si="26"/>
        <v>SI CUMPLE</v>
      </c>
      <c r="G165" s="97" t="str">
        <f t="shared" si="26"/>
        <v>SI CUMPLE</v>
      </c>
      <c r="H165" s="97" t="str">
        <f t="shared" si="26"/>
        <v>SI CUMPLE</v>
      </c>
      <c r="I165" s="97" t="str">
        <f t="shared" si="26"/>
        <v>SI CUMPLE</v>
      </c>
      <c r="J165" s="97" t="str">
        <f t="shared" si="26"/>
        <v>SI CUMPLE</v>
      </c>
      <c r="K165" s="97" t="str">
        <f t="shared" si="26"/>
        <v>SI CUMPLE</v>
      </c>
      <c r="L165" s="97" t="str">
        <f t="shared" si="26"/>
        <v>SI CUMPLE</v>
      </c>
      <c r="M165" s="97" t="str">
        <f t="shared" si="26"/>
        <v>SI CUMPLE</v>
      </c>
      <c r="N165" s="97" t="str">
        <f t="shared" si="26"/>
        <v>SI CUMPLE</v>
      </c>
      <c r="O165" s="97" t="str">
        <f t="shared" si="26"/>
        <v>SI CUMPLE</v>
      </c>
      <c r="P165" s="97" t="str">
        <f t="shared" si="26"/>
        <v>SI CUMPLE</v>
      </c>
    </row>
    <row r="166" spans="1:16" x14ac:dyDescent="0.25">
      <c r="A166" s="98" t="str">
        <f>'CPT Express'!A170</f>
        <v>San Francisco</v>
      </c>
      <c r="C166" s="97" t="str">
        <f t="shared" ref="C166:P166" si="27">IF(C25&gt;C$147,"NO CUMPLE","SI CUMPLE")</f>
        <v>SI CUMPLE</v>
      </c>
      <c r="D166" s="97" t="str">
        <f t="shared" si="27"/>
        <v>SI CUMPLE</v>
      </c>
      <c r="E166" s="97" t="str">
        <f t="shared" si="27"/>
        <v>SI CUMPLE</v>
      </c>
      <c r="F166" s="97" t="str">
        <f t="shared" si="27"/>
        <v>SI CUMPLE</v>
      </c>
      <c r="G166" s="97" t="str">
        <f t="shared" si="27"/>
        <v>SI CUMPLE</v>
      </c>
      <c r="H166" s="97" t="str">
        <f t="shared" si="27"/>
        <v>SI CUMPLE</v>
      </c>
      <c r="I166" s="97" t="str">
        <f t="shared" si="27"/>
        <v>SI CUMPLE</v>
      </c>
      <c r="J166" s="97" t="str">
        <f t="shared" si="27"/>
        <v>SI CUMPLE</v>
      </c>
      <c r="K166" s="97" t="str">
        <f t="shared" si="27"/>
        <v>SI CUMPLE</v>
      </c>
      <c r="L166" s="97" t="str">
        <f t="shared" si="27"/>
        <v>SI CUMPLE</v>
      </c>
      <c r="M166" s="97" t="str">
        <f t="shared" si="27"/>
        <v>SI CUMPLE</v>
      </c>
      <c r="N166" s="97" t="str">
        <f t="shared" si="27"/>
        <v>SI CUMPLE</v>
      </c>
      <c r="O166" s="97" t="str">
        <f t="shared" si="27"/>
        <v>SI CUMPLE</v>
      </c>
      <c r="P166" s="97" t="str">
        <f t="shared" si="27"/>
        <v>SI CUMPLE</v>
      </c>
    </row>
    <row r="167" spans="1:16" x14ac:dyDescent="0.25">
      <c r="A167" s="98" t="str">
        <f>'CPT Express'!A171</f>
        <v>San Luis</v>
      </c>
      <c r="C167" s="97" t="str">
        <f t="shared" ref="C167:P167" si="28">IF(C26&gt;C$147,"NO CUMPLE","SI CUMPLE")</f>
        <v>SI CUMPLE</v>
      </c>
      <c r="D167" s="97" t="str">
        <f t="shared" si="28"/>
        <v>SI CUMPLE</v>
      </c>
      <c r="E167" s="97" t="str">
        <f t="shared" si="28"/>
        <v>SI CUMPLE</v>
      </c>
      <c r="F167" s="97" t="str">
        <f t="shared" si="28"/>
        <v>SI CUMPLE</v>
      </c>
      <c r="G167" s="97" t="str">
        <f t="shared" si="28"/>
        <v>SI CUMPLE</v>
      </c>
      <c r="H167" s="97" t="str">
        <f t="shared" si="28"/>
        <v>SI CUMPLE</v>
      </c>
      <c r="I167" s="97" t="str">
        <f t="shared" si="28"/>
        <v>SI CUMPLE</v>
      </c>
      <c r="J167" s="97" t="str">
        <f t="shared" si="28"/>
        <v>SI CUMPLE</v>
      </c>
      <c r="K167" s="97" t="str">
        <f t="shared" si="28"/>
        <v>SI CUMPLE</v>
      </c>
      <c r="L167" s="97" t="str">
        <f t="shared" si="28"/>
        <v>SI CUMPLE</v>
      </c>
      <c r="M167" s="97" t="str">
        <f t="shared" si="28"/>
        <v>SI CUMPLE</v>
      </c>
      <c r="N167" s="97" t="str">
        <f t="shared" si="28"/>
        <v>SI CUMPLE</v>
      </c>
      <c r="O167" s="97" t="str">
        <f t="shared" si="28"/>
        <v>SI CUMPLE</v>
      </c>
      <c r="P167" s="97" t="str">
        <f t="shared" si="28"/>
        <v>SI CUMPLE</v>
      </c>
    </row>
    <row r="168" spans="1:16" x14ac:dyDescent="0.25">
      <c r="A168" s="98" t="str">
        <f>'CPT Express'!A172</f>
        <v>San Rafael</v>
      </c>
      <c r="C168" s="97" t="str">
        <f t="shared" ref="C168:P168" si="29">IF(C27&gt;C$147,"NO CUMPLE","SI CUMPLE")</f>
        <v>SI CUMPLE</v>
      </c>
      <c r="D168" s="97" t="str">
        <f t="shared" si="29"/>
        <v>SI CUMPLE</v>
      </c>
      <c r="E168" s="97" t="str">
        <f t="shared" si="29"/>
        <v>SI CUMPLE</v>
      </c>
      <c r="F168" s="97" t="str">
        <f t="shared" si="29"/>
        <v>SI CUMPLE</v>
      </c>
      <c r="G168" s="97" t="str">
        <f t="shared" si="29"/>
        <v>SI CUMPLE</v>
      </c>
      <c r="H168" s="97" t="str">
        <f t="shared" si="29"/>
        <v>SI CUMPLE</v>
      </c>
      <c r="I168" s="97" t="str">
        <f t="shared" si="29"/>
        <v>SI CUMPLE</v>
      </c>
      <c r="J168" s="97" t="str">
        <f t="shared" si="29"/>
        <v>SI CUMPLE</v>
      </c>
      <c r="K168" s="97" t="str">
        <f t="shared" si="29"/>
        <v>SI CUMPLE</v>
      </c>
      <c r="L168" s="97" t="str">
        <f t="shared" si="29"/>
        <v>SI CUMPLE</v>
      </c>
      <c r="M168" s="97" t="str">
        <f t="shared" si="29"/>
        <v>SI CUMPLE</v>
      </c>
      <c r="N168" s="97" t="str">
        <f t="shared" si="29"/>
        <v>SI CUMPLE</v>
      </c>
      <c r="O168" s="97" t="str">
        <f t="shared" si="29"/>
        <v>SI CUMPLE</v>
      </c>
      <c r="P168" s="97" t="str">
        <f t="shared" si="29"/>
        <v>SI CUMPLE</v>
      </c>
    </row>
    <row r="169" spans="1:16" x14ac:dyDescent="0.25">
      <c r="A169" s="98" t="str">
        <f>'CPT Express'!A173</f>
        <v>San Vicente</v>
      </c>
      <c r="C169" s="97" t="str">
        <f t="shared" ref="C169:P169" si="30">IF(C28&gt;C$147,"NO CUMPLE","SI CUMPLE")</f>
        <v>SI CUMPLE</v>
      </c>
      <c r="D169" s="97" t="str">
        <f t="shared" si="30"/>
        <v>SI CUMPLE</v>
      </c>
      <c r="E169" s="97" t="str">
        <f t="shared" si="30"/>
        <v>SI CUMPLE</v>
      </c>
      <c r="F169" s="97" t="str">
        <f t="shared" si="30"/>
        <v>SI CUMPLE</v>
      </c>
      <c r="G169" s="97" t="str">
        <f t="shared" si="30"/>
        <v>SI CUMPLE</v>
      </c>
      <c r="H169" s="97" t="str">
        <f t="shared" si="30"/>
        <v>SI CUMPLE</v>
      </c>
      <c r="I169" s="97" t="str">
        <f t="shared" si="30"/>
        <v>SI CUMPLE</v>
      </c>
      <c r="J169" s="97" t="str">
        <f t="shared" si="30"/>
        <v>SI CUMPLE</v>
      </c>
      <c r="K169" s="97" t="str">
        <f t="shared" si="30"/>
        <v>SI CUMPLE</v>
      </c>
      <c r="L169" s="97" t="str">
        <f t="shared" si="30"/>
        <v>SI CUMPLE</v>
      </c>
      <c r="M169" s="97" t="str">
        <f t="shared" si="30"/>
        <v>SI CUMPLE</v>
      </c>
      <c r="N169" s="97" t="str">
        <f t="shared" si="30"/>
        <v>SI CUMPLE</v>
      </c>
      <c r="O169" s="97" t="str">
        <f t="shared" si="30"/>
        <v>SI CUMPLE</v>
      </c>
      <c r="P169" s="97" t="str">
        <f t="shared" si="30"/>
        <v>SI CUMPLE</v>
      </c>
    </row>
    <row r="170" spans="1:16" x14ac:dyDescent="0.25">
      <c r="A170" s="98" t="str">
        <f>'CPT Express'!A174</f>
        <v>Sonsón</v>
      </c>
      <c r="C170" s="97" t="str">
        <f t="shared" ref="C170:P170" si="31">IF(C29&gt;C$147,"NO CUMPLE","SI CUMPLE")</f>
        <v>SI CUMPLE</v>
      </c>
      <c r="D170" s="97" t="str">
        <f t="shared" si="31"/>
        <v>SI CUMPLE</v>
      </c>
      <c r="E170" s="97" t="str">
        <f t="shared" si="31"/>
        <v>SI CUMPLE</v>
      </c>
      <c r="F170" s="97" t="str">
        <f t="shared" si="31"/>
        <v>SI CUMPLE</v>
      </c>
      <c r="G170" s="97" t="str">
        <f t="shared" si="31"/>
        <v>SI CUMPLE</v>
      </c>
      <c r="H170" s="97" t="str">
        <f t="shared" si="31"/>
        <v>SI CUMPLE</v>
      </c>
      <c r="I170" s="97" t="str">
        <f t="shared" si="31"/>
        <v>SI CUMPLE</v>
      </c>
      <c r="J170" s="97" t="str">
        <f t="shared" si="31"/>
        <v>SI CUMPLE</v>
      </c>
      <c r="K170" s="97" t="str">
        <f t="shared" si="31"/>
        <v>SI CUMPLE</v>
      </c>
      <c r="L170" s="97" t="str">
        <f t="shared" si="31"/>
        <v>SI CUMPLE</v>
      </c>
      <c r="M170" s="97" t="str">
        <f t="shared" si="31"/>
        <v>SI CUMPLE</v>
      </c>
      <c r="N170" s="97" t="str">
        <f t="shared" si="31"/>
        <v>SI CUMPLE</v>
      </c>
      <c r="O170" s="97" t="str">
        <f t="shared" si="31"/>
        <v>SI CUMPLE</v>
      </c>
      <c r="P170" s="97" t="str">
        <f t="shared" si="31"/>
        <v>SI CUMPLE</v>
      </c>
    </row>
    <row r="171" spans="1:16" x14ac:dyDescent="0.25">
      <c r="A171" s="98" t="str">
        <f>'CPT Express'!A175</f>
        <v>Anzá</v>
      </c>
      <c r="C171" s="97" t="str">
        <f t="shared" ref="C171:P171" si="32">IF(C30&gt;C$147,"NO CUMPLE","SI CUMPLE")</f>
        <v>SI CUMPLE</v>
      </c>
      <c r="D171" s="97" t="str">
        <f t="shared" si="32"/>
        <v>SI CUMPLE</v>
      </c>
      <c r="E171" s="97" t="str">
        <f t="shared" si="32"/>
        <v>SI CUMPLE</v>
      </c>
      <c r="F171" s="97" t="str">
        <f t="shared" si="32"/>
        <v>SI CUMPLE</v>
      </c>
      <c r="G171" s="97" t="str">
        <f t="shared" si="32"/>
        <v>SI CUMPLE</v>
      </c>
      <c r="H171" s="97" t="str">
        <f t="shared" si="32"/>
        <v>SI CUMPLE</v>
      </c>
      <c r="I171" s="97" t="str">
        <f t="shared" si="32"/>
        <v>SI CUMPLE</v>
      </c>
      <c r="J171" s="97" t="str">
        <f t="shared" si="32"/>
        <v>SI CUMPLE</v>
      </c>
      <c r="K171" s="97" t="str">
        <f t="shared" si="32"/>
        <v>SI CUMPLE</v>
      </c>
      <c r="L171" s="97" t="str">
        <f t="shared" si="32"/>
        <v>SI CUMPLE</v>
      </c>
      <c r="M171" s="97" t="str">
        <f t="shared" si="32"/>
        <v>SI CUMPLE</v>
      </c>
      <c r="N171" s="97" t="str">
        <f t="shared" si="32"/>
        <v>SI CUMPLE</v>
      </c>
      <c r="O171" s="97" t="str">
        <f t="shared" si="32"/>
        <v>SI CUMPLE</v>
      </c>
      <c r="P171" s="97" t="str">
        <f t="shared" si="32"/>
        <v>SI CUMPLE</v>
      </c>
    </row>
    <row r="172" spans="1:16" x14ac:dyDescent="0.25">
      <c r="A172" s="98" t="str">
        <f>'CPT Express'!A176</f>
        <v>Dabeiba</v>
      </c>
      <c r="C172" s="97" t="str">
        <f t="shared" ref="C172:P172" si="33">IF(C31&gt;C$147,"NO CUMPLE","SI CUMPLE")</f>
        <v>SI CUMPLE</v>
      </c>
      <c r="D172" s="97" t="str">
        <f t="shared" si="33"/>
        <v>SI CUMPLE</v>
      </c>
      <c r="E172" s="97" t="str">
        <f t="shared" si="33"/>
        <v>SI CUMPLE</v>
      </c>
      <c r="F172" s="97" t="str">
        <f t="shared" si="33"/>
        <v>SI CUMPLE</v>
      </c>
      <c r="G172" s="97" t="str">
        <f t="shared" si="33"/>
        <v>SI CUMPLE</v>
      </c>
      <c r="H172" s="97" t="str">
        <f t="shared" si="33"/>
        <v>SI CUMPLE</v>
      </c>
      <c r="I172" s="97" t="str">
        <f t="shared" si="33"/>
        <v>SI CUMPLE</v>
      </c>
      <c r="J172" s="97" t="str">
        <f t="shared" si="33"/>
        <v>SI CUMPLE</v>
      </c>
      <c r="K172" s="97" t="str">
        <f t="shared" si="33"/>
        <v>SI CUMPLE</v>
      </c>
      <c r="L172" s="97" t="str">
        <f t="shared" si="33"/>
        <v>SI CUMPLE</v>
      </c>
      <c r="M172" s="97" t="str">
        <f t="shared" si="33"/>
        <v>SI CUMPLE</v>
      </c>
      <c r="N172" s="97" t="str">
        <f t="shared" si="33"/>
        <v>SI CUMPLE</v>
      </c>
      <c r="O172" s="97" t="str">
        <f t="shared" si="33"/>
        <v>SI CUMPLE</v>
      </c>
      <c r="P172" s="97" t="str">
        <f t="shared" si="33"/>
        <v>SI CUMPLE</v>
      </c>
    </row>
    <row r="173" spans="1:16" x14ac:dyDescent="0.25">
      <c r="A173" s="98" t="str">
        <f>'CPT Express'!A177</f>
        <v>Caicedo</v>
      </c>
      <c r="C173" s="97" t="str">
        <f t="shared" ref="C173:P173" si="34">IF(C32&gt;C$147,"NO CUMPLE","SI CUMPLE")</f>
        <v>SI CUMPLE</v>
      </c>
      <c r="D173" s="97" t="str">
        <f t="shared" si="34"/>
        <v>SI CUMPLE</v>
      </c>
      <c r="E173" s="97" t="str">
        <f t="shared" si="34"/>
        <v>SI CUMPLE</v>
      </c>
      <c r="F173" s="97" t="str">
        <f t="shared" si="34"/>
        <v>SI CUMPLE</v>
      </c>
      <c r="G173" s="97" t="str">
        <f t="shared" si="34"/>
        <v>SI CUMPLE</v>
      </c>
      <c r="H173" s="97" t="str">
        <f t="shared" si="34"/>
        <v>SI CUMPLE</v>
      </c>
      <c r="I173" s="97" t="str">
        <f t="shared" si="34"/>
        <v>SI CUMPLE</v>
      </c>
      <c r="J173" s="97" t="str">
        <f t="shared" si="34"/>
        <v>SI CUMPLE</v>
      </c>
      <c r="K173" s="97" t="str">
        <f t="shared" si="34"/>
        <v>SI CUMPLE</v>
      </c>
      <c r="L173" s="97" t="str">
        <f t="shared" si="34"/>
        <v>SI CUMPLE</v>
      </c>
      <c r="M173" s="97" t="str">
        <f t="shared" si="34"/>
        <v>SI CUMPLE</v>
      </c>
      <c r="N173" s="97" t="str">
        <f t="shared" si="34"/>
        <v>SI CUMPLE</v>
      </c>
      <c r="O173" s="97" t="str">
        <f t="shared" si="34"/>
        <v>SI CUMPLE</v>
      </c>
      <c r="P173" s="97" t="str">
        <f t="shared" si="34"/>
        <v>SI CUMPLE</v>
      </c>
    </row>
    <row r="174" spans="1:16" x14ac:dyDescent="0.25">
      <c r="A174" s="98" t="str">
        <f>'CPT Express'!A178</f>
        <v>Buriticá</v>
      </c>
      <c r="C174" s="97" t="str">
        <f t="shared" ref="C174:P174" si="35">IF(C33&gt;C$147,"NO CUMPLE","SI CUMPLE")</f>
        <v>SI CUMPLE</v>
      </c>
      <c r="D174" s="97" t="str">
        <f t="shared" si="35"/>
        <v>SI CUMPLE</v>
      </c>
      <c r="E174" s="97" t="str">
        <f t="shared" si="35"/>
        <v>SI CUMPLE</v>
      </c>
      <c r="F174" s="97" t="str">
        <f t="shared" si="35"/>
        <v>SI CUMPLE</v>
      </c>
      <c r="G174" s="97" t="str">
        <f t="shared" si="35"/>
        <v>SI CUMPLE</v>
      </c>
      <c r="H174" s="97" t="str">
        <f t="shared" si="35"/>
        <v>SI CUMPLE</v>
      </c>
      <c r="I174" s="97" t="str">
        <f t="shared" si="35"/>
        <v>SI CUMPLE</v>
      </c>
      <c r="J174" s="97" t="str">
        <f t="shared" si="35"/>
        <v>SI CUMPLE</v>
      </c>
      <c r="K174" s="97" t="str">
        <f t="shared" si="35"/>
        <v>SI CUMPLE</v>
      </c>
      <c r="L174" s="97" t="str">
        <f t="shared" si="35"/>
        <v>SI CUMPLE</v>
      </c>
      <c r="M174" s="97" t="str">
        <f t="shared" si="35"/>
        <v>SI CUMPLE</v>
      </c>
      <c r="N174" s="97" t="str">
        <f t="shared" si="35"/>
        <v>SI CUMPLE</v>
      </c>
      <c r="O174" s="97" t="str">
        <f t="shared" si="35"/>
        <v>SI CUMPLE</v>
      </c>
      <c r="P174" s="97" t="str">
        <f t="shared" si="35"/>
        <v>SI CUMPLE</v>
      </c>
    </row>
    <row r="175" spans="1:16" x14ac:dyDescent="0.25">
      <c r="A175" s="98" t="str">
        <f>'CPT Express'!A179</f>
        <v>San Jerónimo</v>
      </c>
      <c r="C175" s="97" t="str">
        <f t="shared" ref="C175:P175" si="36">IF(C34&gt;C$147,"NO CUMPLE","SI CUMPLE")</f>
        <v>SI CUMPLE</v>
      </c>
      <c r="D175" s="97" t="str">
        <f t="shared" si="36"/>
        <v>SI CUMPLE</v>
      </c>
      <c r="E175" s="97" t="str">
        <f t="shared" si="36"/>
        <v>SI CUMPLE</v>
      </c>
      <c r="F175" s="97" t="str">
        <f t="shared" si="36"/>
        <v>SI CUMPLE</v>
      </c>
      <c r="G175" s="97" t="str">
        <f t="shared" si="36"/>
        <v>SI CUMPLE</v>
      </c>
      <c r="H175" s="97" t="str">
        <f t="shared" si="36"/>
        <v>SI CUMPLE</v>
      </c>
      <c r="I175" s="97" t="str">
        <f t="shared" si="36"/>
        <v>SI CUMPLE</v>
      </c>
      <c r="J175" s="97" t="str">
        <f t="shared" si="36"/>
        <v>SI CUMPLE</v>
      </c>
      <c r="K175" s="97" t="str">
        <f t="shared" si="36"/>
        <v>SI CUMPLE</v>
      </c>
      <c r="L175" s="97" t="str">
        <f t="shared" si="36"/>
        <v>SI CUMPLE</v>
      </c>
      <c r="M175" s="97" t="str">
        <f t="shared" si="36"/>
        <v>SI CUMPLE</v>
      </c>
      <c r="N175" s="97" t="str">
        <f t="shared" si="36"/>
        <v>SI CUMPLE</v>
      </c>
      <c r="O175" s="97" t="str">
        <f t="shared" si="36"/>
        <v>SI CUMPLE</v>
      </c>
      <c r="P175" s="97" t="str">
        <f t="shared" si="36"/>
        <v>SI CUMPLE</v>
      </c>
    </row>
    <row r="176" spans="1:16" x14ac:dyDescent="0.25">
      <c r="A176" s="98" t="str">
        <f>'CPT Express'!A180</f>
        <v>Heliconia</v>
      </c>
      <c r="C176" s="97" t="str">
        <f t="shared" ref="C176:P176" si="37">IF(C35&gt;C$147,"NO CUMPLE","SI CUMPLE")</f>
        <v>SI CUMPLE</v>
      </c>
      <c r="D176" s="97" t="str">
        <f t="shared" si="37"/>
        <v>SI CUMPLE</v>
      </c>
      <c r="E176" s="97" t="str">
        <f t="shared" si="37"/>
        <v>SI CUMPLE</v>
      </c>
      <c r="F176" s="97" t="str">
        <f t="shared" si="37"/>
        <v>SI CUMPLE</v>
      </c>
      <c r="G176" s="97" t="str">
        <f t="shared" si="37"/>
        <v>SI CUMPLE</v>
      </c>
      <c r="H176" s="97" t="str">
        <f t="shared" si="37"/>
        <v>SI CUMPLE</v>
      </c>
      <c r="I176" s="97" t="str">
        <f t="shared" si="37"/>
        <v>SI CUMPLE</v>
      </c>
      <c r="J176" s="97" t="str">
        <f t="shared" si="37"/>
        <v>SI CUMPLE</v>
      </c>
      <c r="K176" s="97" t="str">
        <f t="shared" si="37"/>
        <v>SI CUMPLE</v>
      </c>
      <c r="L176" s="97" t="str">
        <f t="shared" si="37"/>
        <v>SI CUMPLE</v>
      </c>
      <c r="M176" s="97" t="str">
        <f t="shared" si="37"/>
        <v>SI CUMPLE</v>
      </c>
      <c r="N176" s="97" t="str">
        <f t="shared" si="37"/>
        <v>SI CUMPLE</v>
      </c>
      <c r="O176" s="97" t="str">
        <f t="shared" si="37"/>
        <v>SI CUMPLE</v>
      </c>
      <c r="P176" s="97" t="str">
        <f t="shared" si="37"/>
        <v>SI CUMPLE</v>
      </c>
    </row>
    <row r="177" spans="1:16" x14ac:dyDescent="0.25">
      <c r="A177" s="98" t="str">
        <f>'CPT Express'!A181</f>
        <v>Ebéjico</v>
      </c>
      <c r="C177" s="97" t="str">
        <f t="shared" ref="C177:P177" si="38">IF(C36&gt;C$147,"NO CUMPLE","SI CUMPLE")</f>
        <v>SI CUMPLE</v>
      </c>
      <c r="D177" s="97" t="str">
        <f t="shared" si="38"/>
        <v>SI CUMPLE</v>
      </c>
      <c r="E177" s="97" t="str">
        <f t="shared" si="38"/>
        <v>SI CUMPLE</v>
      </c>
      <c r="F177" s="97" t="str">
        <f t="shared" si="38"/>
        <v>SI CUMPLE</v>
      </c>
      <c r="G177" s="97" t="str">
        <f t="shared" si="38"/>
        <v>SI CUMPLE</v>
      </c>
      <c r="H177" s="97" t="str">
        <f t="shared" si="38"/>
        <v>SI CUMPLE</v>
      </c>
      <c r="I177" s="97" t="str">
        <f t="shared" si="38"/>
        <v>SI CUMPLE</v>
      </c>
      <c r="J177" s="97" t="str">
        <f t="shared" si="38"/>
        <v>SI CUMPLE</v>
      </c>
      <c r="K177" s="97" t="str">
        <f t="shared" si="38"/>
        <v>SI CUMPLE</v>
      </c>
      <c r="L177" s="97" t="str">
        <f t="shared" si="38"/>
        <v>SI CUMPLE</v>
      </c>
      <c r="M177" s="97" t="str">
        <f t="shared" si="38"/>
        <v>SI CUMPLE</v>
      </c>
      <c r="N177" s="97" t="str">
        <f t="shared" si="38"/>
        <v>SI CUMPLE</v>
      </c>
      <c r="O177" s="97" t="str">
        <f t="shared" si="38"/>
        <v>SI CUMPLE</v>
      </c>
      <c r="P177" s="97" t="str">
        <f t="shared" si="38"/>
        <v>SI CUMPLE</v>
      </c>
    </row>
    <row r="178" spans="1:16" x14ac:dyDescent="0.25">
      <c r="A178" s="98" t="str">
        <f>'CPT Express'!A182</f>
        <v>Armenia</v>
      </c>
      <c r="C178" s="97" t="str">
        <f t="shared" ref="C178:P178" si="39">IF(C37&gt;C$147,"NO CUMPLE","SI CUMPLE")</f>
        <v>SI CUMPLE</v>
      </c>
      <c r="D178" s="97" t="str">
        <f t="shared" si="39"/>
        <v>SI CUMPLE</v>
      </c>
      <c r="E178" s="97" t="str">
        <f t="shared" si="39"/>
        <v>SI CUMPLE</v>
      </c>
      <c r="F178" s="97" t="str">
        <f t="shared" si="39"/>
        <v>SI CUMPLE</v>
      </c>
      <c r="G178" s="97" t="str">
        <f t="shared" si="39"/>
        <v>SI CUMPLE</v>
      </c>
      <c r="H178" s="97" t="str">
        <f t="shared" si="39"/>
        <v>SI CUMPLE</v>
      </c>
      <c r="I178" s="97" t="str">
        <f t="shared" si="39"/>
        <v>SI CUMPLE</v>
      </c>
      <c r="J178" s="97" t="str">
        <f t="shared" si="39"/>
        <v>SI CUMPLE</v>
      </c>
      <c r="K178" s="97" t="str">
        <f t="shared" si="39"/>
        <v>SI CUMPLE</v>
      </c>
      <c r="L178" s="97" t="str">
        <f t="shared" si="39"/>
        <v>SI CUMPLE</v>
      </c>
      <c r="M178" s="97" t="str">
        <f t="shared" si="39"/>
        <v>SI CUMPLE</v>
      </c>
      <c r="N178" s="97" t="str">
        <f t="shared" si="39"/>
        <v>SI CUMPLE</v>
      </c>
      <c r="O178" s="97" t="str">
        <f t="shared" si="39"/>
        <v>SI CUMPLE</v>
      </c>
      <c r="P178" s="97" t="str">
        <f t="shared" si="39"/>
        <v>SI CUMPLE</v>
      </c>
    </row>
    <row r="179" spans="1:16" x14ac:dyDescent="0.25">
      <c r="A179" s="98" t="str">
        <f>'CPT Express'!A183</f>
        <v>Cañasgordas</v>
      </c>
      <c r="C179" s="97" t="str">
        <f t="shared" ref="C179:P179" si="40">IF(C38&gt;C$147,"NO CUMPLE","SI CUMPLE")</f>
        <v>SI CUMPLE</v>
      </c>
      <c r="D179" s="97" t="str">
        <f t="shared" si="40"/>
        <v>SI CUMPLE</v>
      </c>
      <c r="E179" s="97" t="str">
        <f t="shared" si="40"/>
        <v>SI CUMPLE</v>
      </c>
      <c r="F179" s="97" t="str">
        <f t="shared" si="40"/>
        <v>SI CUMPLE</v>
      </c>
      <c r="G179" s="97" t="str">
        <f t="shared" si="40"/>
        <v>SI CUMPLE</v>
      </c>
      <c r="H179" s="97" t="str">
        <f t="shared" si="40"/>
        <v>SI CUMPLE</v>
      </c>
      <c r="I179" s="97" t="str">
        <f t="shared" si="40"/>
        <v>SI CUMPLE</v>
      </c>
      <c r="J179" s="97" t="str">
        <f t="shared" si="40"/>
        <v>SI CUMPLE</v>
      </c>
      <c r="K179" s="97" t="str">
        <f t="shared" si="40"/>
        <v>SI CUMPLE</v>
      </c>
      <c r="L179" s="97" t="str">
        <f t="shared" si="40"/>
        <v>SI CUMPLE</v>
      </c>
      <c r="M179" s="97" t="str">
        <f t="shared" si="40"/>
        <v>SI CUMPLE</v>
      </c>
      <c r="N179" s="97" t="str">
        <f t="shared" si="40"/>
        <v>SI CUMPLE</v>
      </c>
      <c r="O179" s="97" t="str">
        <f t="shared" si="40"/>
        <v>SI CUMPLE</v>
      </c>
      <c r="P179" s="97" t="str">
        <f t="shared" si="40"/>
        <v>SI CUMPLE</v>
      </c>
    </row>
    <row r="180" spans="1:16" x14ac:dyDescent="0.25">
      <c r="A180" s="98" t="str">
        <f>'CPT Express'!A184</f>
        <v>Peque</v>
      </c>
      <c r="C180" s="97" t="str">
        <f t="shared" ref="C180:P180" si="41">IF(C39&gt;C$147,"NO CUMPLE","SI CUMPLE")</f>
        <v>SI CUMPLE</v>
      </c>
      <c r="D180" s="97" t="str">
        <f t="shared" si="41"/>
        <v>SI CUMPLE</v>
      </c>
      <c r="E180" s="97" t="str">
        <f t="shared" si="41"/>
        <v>SI CUMPLE</v>
      </c>
      <c r="F180" s="97" t="str">
        <f t="shared" si="41"/>
        <v>SI CUMPLE</v>
      </c>
      <c r="G180" s="97" t="str">
        <f t="shared" si="41"/>
        <v>SI CUMPLE</v>
      </c>
      <c r="H180" s="97" t="str">
        <f t="shared" si="41"/>
        <v>SI CUMPLE</v>
      </c>
      <c r="I180" s="97" t="str">
        <f t="shared" si="41"/>
        <v>SI CUMPLE</v>
      </c>
      <c r="J180" s="97" t="str">
        <f t="shared" si="41"/>
        <v>SI CUMPLE</v>
      </c>
      <c r="K180" s="97" t="str">
        <f t="shared" si="41"/>
        <v>SI CUMPLE</v>
      </c>
      <c r="L180" s="97" t="str">
        <f t="shared" si="41"/>
        <v>SI CUMPLE</v>
      </c>
      <c r="M180" s="97" t="str">
        <f t="shared" si="41"/>
        <v>SI CUMPLE</v>
      </c>
      <c r="N180" s="97" t="str">
        <f t="shared" si="41"/>
        <v>SI CUMPLE</v>
      </c>
      <c r="O180" s="97" t="str">
        <f t="shared" si="41"/>
        <v>SI CUMPLE</v>
      </c>
      <c r="P180" s="97" t="str">
        <f t="shared" si="41"/>
        <v>SI CUMPLE</v>
      </c>
    </row>
    <row r="181" spans="1:16" x14ac:dyDescent="0.25">
      <c r="A181" s="98" t="str">
        <f>'CPT Express'!A185</f>
        <v>Frontino</v>
      </c>
      <c r="C181" s="97" t="str">
        <f t="shared" ref="C181:P181" si="42">IF(C40&gt;C$147,"NO CUMPLE","SI CUMPLE")</f>
        <v>SI CUMPLE</v>
      </c>
      <c r="D181" s="97" t="str">
        <f t="shared" si="42"/>
        <v>SI CUMPLE</v>
      </c>
      <c r="E181" s="97" t="str">
        <f t="shared" si="42"/>
        <v>SI CUMPLE</v>
      </c>
      <c r="F181" s="97" t="str">
        <f t="shared" si="42"/>
        <v>SI CUMPLE</v>
      </c>
      <c r="G181" s="97" t="str">
        <f t="shared" si="42"/>
        <v>SI CUMPLE</v>
      </c>
      <c r="H181" s="97" t="str">
        <f t="shared" si="42"/>
        <v>SI CUMPLE</v>
      </c>
      <c r="I181" s="97" t="str">
        <f t="shared" si="42"/>
        <v>SI CUMPLE</v>
      </c>
      <c r="J181" s="97" t="str">
        <f t="shared" si="42"/>
        <v>SI CUMPLE</v>
      </c>
      <c r="K181" s="97" t="str">
        <f t="shared" si="42"/>
        <v>SI CUMPLE</v>
      </c>
      <c r="L181" s="97" t="str">
        <f t="shared" si="42"/>
        <v>SI CUMPLE</v>
      </c>
      <c r="M181" s="97" t="str">
        <f t="shared" si="42"/>
        <v>SI CUMPLE</v>
      </c>
      <c r="N181" s="97" t="str">
        <f t="shared" si="42"/>
        <v>SI CUMPLE</v>
      </c>
      <c r="O181" s="97" t="str">
        <f t="shared" si="42"/>
        <v>SI CUMPLE</v>
      </c>
      <c r="P181" s="97" t="str">
        <f t="shared" si="42"/>
        <v>SI CUMPLE</v>
      </c>
    </row>
    <row r="182" spans="1:16" x14ac:dyDescent="0.25">
      <c r="A182" s="98" t="str">
        <f>'CPT Express'!A186</f>
        <v>Abriaquí</v>
      </c>
      <c r="C182" s="97" t="str">
        <f t="shared" ref="C182:P182" si="43">IF(C41&gt;C$147,"NO CUMPLE","SI CUMPLE")</f>
        <v>SI CUMPLE</v>
      </c>
      <c r="D182" s="97" t="str">
        <f t="shared" si="43"/>
        <v>SI CUMPLE</v>
      </c>
      <c r="E182" s="97" t="str">
        <f t="shared" si="43"/>
        <v>SI CUMPLE</v>
      </c>
      <c r="F182" s="97" t="str">
        <f t="shared" si="43"/>
        <v>SI CUMPLE</v>
      </c>
      <c r="G182" s="97" t="str">
        <f t="shared" si="43"/>
        <v>SI CUMPLE</v>
      </c>
      <c r="H182" s="97" t="str">
        <f t="shared" si="43"/>
        <v>SI CUMPLE</v>
      </c>
      <c r="I182" s="97" t="str">
        <f t="shared" si="43"/>
        <v>SI CUMPLE</v>
      </c>
      <c r="J182" s="97" t="str">
        <f t="shared" si="43"/>
        <v>SI CUMPLE</v>
      </c>
      <c r="K182" s="97" t="str">
        <f t="shared" si="43"/>
        <v>SI CUMPLE</v>
      </c>
      <c r="L182" s="97" t="str">
        <f t="shared" si="43"/>
        <v>SI CUMPLE</v>
      </c>
      <c r="M182" s="97" t="str">
        <f t="shared" si="43"/>
        <v>SI CUMPLE</v>
      </c>
      <c r="N182" s="97" t="str">
        <f t="shared" si="43"/>
        <v>SI CUMPLE</v>
      </c>
      <c r="O182" s="97" t="str">
        <f t="shared" si="43"/>
        <v>SI CUMPLE</v>
      </c>
      <c r="P182" s="97" t="str">
        <f t="shared" si="43"/>
        <v>SI CUMPLE</v>
      </c>
    </row>
    <row r="183" spans="1:16" x14ac:dyDescent="0.25">
      <c r="A183" s="98" t="str">
        <f>'CPT Express'!A187</f>
        <v>Giraldo</v>
      </c>
      <c r="C183" s="97" t="str">
        <f t="shared" ref="C183:P183" si="44">IF(C42&gt;C$147,"NO CUMPLE","SI CUMPLE")</f>
        <v>SI CUMPLE</v>
      </c>
      <c r="D183" s="97" t="str">
        <f t="shared" si="44"/>
        <v>SI CUMPLE</v>
      </c>
      <c r="E183" s="97" t="str">
        <f t="shared" si="44"/>
        <v>SI CUMPLE</v>
      </c>
      <c r="F183" s="97" t="str">
        <f t="shared" si="44"/>
        <v>SI CUMPLE</v>
      </c>
      <c r="G183" s="97" t="str">
        <f t="shared" si="44"/>
        <v>SI CUMPLE</v>
      </c>
      <c r="H183" s="97" t="str">
        <f t="shared" si="44"/>
        <v>SI CUMPLE</v>
      </c>
      <c r="I183" s="97" t="str">
        <f t="shared" si="44"/>
        <v>SI CUMPLE</v>
      </c>
      <c r="J183" s="97" t="str">
        <f t="shared" si="44"/>
        <v>SI CUMPLE</v>
      </c>
      <c r="K183" s="97" t="str">
        <f t="shared" si="44"/>
        <v>SI CUMPLE</v>
      </c>
      <c r="L183" s="97" t="str">
        <f t="shared" si="44"/>
        <v>SI CUMPLE</v>
      </c>
      <c r="M183" s="97" t="str">
        <f t="shared" si="44"/>
        <v>SI CUMPLE</v>
      </c>
      <c r="N183" s="97" t="str">
        <f t="shared" si="44"/>
        <v>SI CUMPLE</v>
      </c>
      <c r="O183" s="97" t="str">
        <f t="shared" si="44"/>
        <v>SI CUMPLE</v>
      </c>
      <c r="P183" s="97" t="str">
        <f t="shared" si="44"/>
        <v>SI CUMPLE</v>
      </c>
    </row>
    <row r="184" spans="1:16" x14ac:dyDescent="0.25">
      <c r="A184" s="98" t="str">
        <f>'CPT Express'!A188</f>
        <v>Uramita</v>
      </c>
      <c r="C184" s="97" t="str">
        <f t="shared" ref="C184:P184" si="45">IF(C43&gt;C$147,"NO CUMPLE","SI CUMPLE")</f>
        <v>SI CUMPLE</v>
      </c>
      <c r="D184" s="97" t="str">
        <f t="shared" si="45"/>
        <v>SI CUMPLE</v>
      </c>
      <c r="E184" s="97" t="str">
        <f t="shared" si="45"/>
        <v>SI CUMPLE</v>
      </c>
      <c r="F184" s="97" t="str">
        <f t="shared" si="45"/>
        <v>SI CUMPLE</v>
      </c>
      <c r="G184" s="97" t="str">
        <f t="shared" si="45"/>
        <v>SI CUMPLE</v>
      </c>
      <c r="H184" s="97" t="str">
        <f t="shared" si="45"/>
        <v>SI CUMPLE</v>
      </c>
      <c r="I184" s="97" t="str">
        <f t="shared" si="45"/>
        <v>SI CUMPLE</v>
      </c>
      <c r="J184" s="97" t="str">
        <f t="shared" si="45"/>
        <v>SI CUMPLE</v>
      </c>
      <c r="K184" s="97" t="str">
        <f t="shared" si="45"/>
        <v>SI CUMPLE</v>
      </c>
      <c r="L184" s="97" t="str">
        <f t="shared" si="45"/>
        <v>SI CUMPLE</v>
      </c>
      <c r="M184" s="97" t="str">
        <f t="shared" si="45"/>
        <v>SI CUMPLE</v>
      </c>
      <c r="N184" s="97" t="str">
        <f t="shared" si="45"/>
        <v>SI CUMPLE</v>
      </c>
      <c r="O184" s="97" t="str">
        <f t="shared" si="45"/>
        <v>SI CUMPLE</v>
      </c>
      <c r="P184" s="97" t="str">
        <f t="shared" si="45"/>
        <v>SI CUMPLE</v>
      </c>
    </row>
    <row r="185" spans="1:16" x14ac:dyDescent="0.25">
      <c r="A185" s="98" t="str">
        <f>'CPT Express'!A189</f>
        <v>Sabanalarga </v>
      </c>
      <c r="C185" s="97" t="str">
        <f t="shared" ref="C185:P185" si="46">IF(C44&gt;C$147,"NO CUMPLE","SI CUMPLE")</f>
        <v>SI CUMPLE</v>
      </c>
      <c r="D185" s="97" t="str">
        <f t="shared" si="46"/>
        <v>SI CUMPLE</v>
      </c>
      <c r="E185" s="97" t="str">
        <f t="shared" si="46"/>
        <v>SI CUMPLE</v>
      </c>
      <c r="F185" s="97" t="str">
        <f t="shared" si="46"/>
        <v>SI CUMPLE</v>
      </c>
      <c r="G185" s="97" t="str">
        <f t="shared" si="46"/>
        <v>SI CUMPLE</v>
      </c>
      <c r="H185" s="97" t="str">
        <f t="shared" si="46"/>
        <v>SI CUMPLE</v>
      </c>
      <c r="I185" s="97" t="str">
        <f t="shared" si="46"/>
        <v>SI CUMPLE</v>
      </c>
      <c r="J185" s="97" t="str">
        <f t="shared" si="46"/>
        <v>SI CUMPLE</v>
      </c>
      <c r="K185" s="97" t="str">
        <f t="shared" si="46"/>
        <v>SI CUMPLE</v>
      </c>
      <c r="L185" s="97" t="str">
        <f t="shared" si="46"/>
        <v>SI CUMPLE</v>
      </c>
      <c r="M185" s="97" t="str">
        <f t="shared" si="46"/>
        <v>SI CUMPLE</v>
      </c>
      <c r="N185" s="97" t="str">
        <f t="shared" si="46"/>
        <v>SI CUMPLE</v>
      </c>
      <c r="O185" s="97" t="str">
        <f t="shared" si="46"/>
        <v>SI CUMPLE</v>
      </c>
      <c r="P185" s="97" t="str">
        <f t="shared" si="46"/>
        <v>SI CUMPLE</v>
      </c>
    </row>
    <row r="186" spans="1:16" x14ac:dyDescent="0.25">
      <c r="A186" s="98" t="str">
        <f>'CPT Express'!A190</f>
        <v>Santafe de Antioquia</v>
      </c>
      <c r="C186" s="97" t="str">
        <f t="shared" ref="C186:P186" si="47">IF(C45&gt;C$147,"NO CUMPLE","SI CUMPLE")</f>
        <v>SI CUMPLE</v>
      </c>
      <c r="D186" s="97" t="str">
        <f t="shared" si="47"/>
        <v>SI CUMPLE</v>
      </c>
      <c r="E186" s="97" t="str">
        <f t="shared" si="47"/>
        <v>SI CUMPLE</v>
      </c>
      <c r="F186" s="97" t="str">
        <f t="shared" si="47"/>
        <v>SI CUMPLE</v>
      </c>
      <c r="G186" s="97" t="str">
        <f t="shared" si="47"/>
        <v>SI CUMPLE</v>
      </c>
      <c r="H186" s="97" t="str">
        <f t="shared" si="47"/>
        <v>SI CUMPLE</v>
      </c>
      <c r="I186" s="97" t="str">
        <f t="shared" si="47"/>
        <v>SI CUMPLE</v>
      </c>
      <c r="J186" s="97" t="str">
        <f t="shared" si="47"/>
        <v>SI CUMPLE</v>
      </c>
      <c r="K186" s="97" t="str">
        <f t="shared" si="47"/>
        <v>SI CUMPLE</v>
      </c>
      <c r="L186" s="97" t="str">
        <f t="shared" si="47"/>
        <v>SI CUMPLE</v>
      </c>
      <c r="M186" s="97" t="str">
        <f t="shared" si="47"/>
        <v>SI CUMPLE</v>
      </c>
      <c r="N186" s="97" t="str">
        <f t="shared" si="47"/>
        <v>SI CUMPLE</v>
      </c>
      <c r="O186" s="97" t="str">
        <f t="shared" si="47"/>
        <v>SI CUMPLE</v>
      </c>
      <c r="P186" s="97" t="str">
        <f t="shared" si="47"/>
        <v>SI CUMPLE</v>
      </c>
    </row>
    <row r="187" spans="1:16" x14ac:dyDescent="0.25">
      <c r="A187" s="98" t="str">
        <f>'CPT Express'!A191</f>
        <v>Sopetrán</v>
      </c>
      <c r="C187" s="97" t="str">
        <f t="shared" ref="C187:P187" si="48">IF(C46&gt;C$147,"NO CUMPLE","SI CUMPLE")</f>
        <v>SI CUMPLE</v>
      </c>
      <c r="D187" s="97" t="str">
        <f t="shared" si="48"/>
        <v>SI CUMPLE</v>
      </c>
      <c r="E187" s="97" t="str">
        <f t="shared" si="48"/>
        <v>SI CUMPLE</v>
      </c>
      <c r="F187" s="97" t="str">
        <f t="shared" si="48"/>
        <v>SI CUMPLE</v>
      </c>
      <c r="G187" s="97" t="str">
        <f t="shared" si="48"/>
        <v>SI CUMPLE</v>
      </c>
      <c r="H187" s="97" t="str">
        <f t="shared" si="48"/>
        <v>SI CUMPLE</v>
      </c>
      <c r="I187" s="97" t="str">
        <f t="shared" si="48"/>
        <v>SI CUMPLE</v>
      </c>
      <c r="J187" s="97" t="str">
        <f t="shared" si="48"/>
        <v>SI CUMPLE</v>
      </c>
      <c r="K187" s="97" t="str">
        <f t="shared" si="48"/>
        <v>SI CUMPLE</v>
      </c>
      <c r="L187" s="97" t="str">
        <f t="shared" si="48"/>
        <v>SI CUMPLE</v>
      </c>
      <c r="M187" s="97" t="str">
        <f t="shared" si="48"/>
        <v>SI CUMPLE</v>
      </c>
      <c r="N187" s="97" t="str">
        <f t="shared" si="48"/>
        <v>SI CUMPLE</v>
      </c>
      <c r="O187" s="97" t="str">
        <f t="shared" si="48"/>
        <v>SI CUMPLE</v>
      </c>
      <c r="P187" s="97" t="str">
        <f t="shared" si="48"/>
        <v>SI CUMPLE</v>
      </c>
    </row>
    <row r="188" spans="1:16" x14ac:dyDescent="0.25">
      <c r="A188" s="98" t="str">
        <f>'CPT Express'!A192</f>
        <v>Olaya</v>
      </c>
      <c r="C188" s="97" t="str">
        <f t="shared" ref="C188:P188" si="49">IF(C47&gt;C$147,"NO CUMPLE","SI CUMPLE")</f>
        <v>SI CUMPLE</v>
      </c>
      <c r="D188" s="97" t="str">
        <f t="shared" si="49"/>
        <v>SI CUMPLE</v>
      </c>
      <c r="E188" s="97" t="str">
        <f t="shared" si="49"/>
        <v>SI CUMPLE</v>
      </c>
      <c r="F188" s="97" t="str">
        <f t="shared" si="49"/>
        <v>SI CUMPLE</v>
      </c>
      <c r="G188" s="97" t="str">
        <f t="shared" si="49"/>
        <v>SI CUMPLE</v>
      </c>
      <c r="H188" s="97" t="str">
        <f t="shared" si="49"/>
        <v>SI CUMPLE</v>
      </c>
      <c r="I188" s="97" t="str">
        <f t="shared" si="49"/>
        <v>SI CUMPLE</v>
      </c>
      <c r="J188" s="97" t="str">
        <f t="shared" si="49"/>
        <v>SI CUMPLE</v>
      </c>
      <c r="K188" s="97" t="str">
        <f t="shared" si="49"/>
        <v>SI CUMPLE</v>
      </c>
      <c r="L188" s="97" t="str">
        <f t="shared" si="49"/>
        <v>SI CUMPLE</v>
      </c>
      <c r="M188" s="97" t="str">
        <f t="shared" si="49"/>
        <v>SI CUMPLE</v>
      </c>
      <c r="N188" s="97" t="str">
        <f t="shared" si="49"/>
        <v>SI CUMPLE</v>
      </c>
      <c r="O188" s="97" t="str">
        <f t="shared" si="49"/>
        <v>SI CUMPLE</v>
      </c>
      <c r="P188" s="97" t="str">
        <f t="shared" si="49"/>
        <v>SI CUMPLE</v>
      </c>
    </row>
    <row r="189" spans="1:16" x14ac:dyDescent="0.25">
      <c r="A189" s="98" t="str">
        <f>'CPT Express'!A193</f>
        <v>Liborina</v>
      </c>
      <c r="C189" s="97" t="str">
        <f t="shared" ref="C189:P189" si="50">IF(C48&gt;C$147,"NO CUMPLE","SI CUMPLE")</f>
        <v>SI CUMPLE</v>
      </c>
      <c r="D189" s="97" t="str">
        <f t="shared" si="50"/>
        <v>SI CUMPLE</v>
      </c>
      <c r="E189" s="97" t="str">
        <f t="shared" si="50"/>
        <v>SI CUMPLE</v>
      </c>
      <c r="F189" s="97" t="str">
        <f t="shared" si="50"/>
        <v>SI CUMPLE</v>
      </c>
      <c r="G189" s="97" t="str">
        <f t="shared" si="50"/>
        <v>SI CUMPLE</v>
      </c>
      <c r="H189" s="97" t="str">
        <f t="shared" si="50"/>
        <v>SI CUMPLE</v>
      </c>
      <c r="I189" s="97" t="str">
        <f t="shared" si="50"/>
        <v>SI CUMPLE</v>
      </c>
      <c r="J189" s="97" t="str">
        <f t="shared" si="50"/>
        <v>SI CUMPLE</v>
      </c>
      <c r="K189" s="97" t="str">
        <f t="shared" si="50"/>
        <v>SI CUMPLE</v>
      </c>
      <c r="L189" s="97" t="str">
        <f t="shared" si="50"/>
        <v>SI CUMPLE</v>
      </c>
      <c r="M189" s="97" t="str">
        <f t="shared" si="50"/>
        <v>SI CUMPLE</v>
      </c>
      <c r="N189" s="97" t="str">
        <f t="shared" si="50"/>
        <v>SI CUMPLE</v>
      </c>
      <c r="O189" s="97" t="str">
        <f t="shared" si="50"/>
        <v>SI CUMPLE</v>
      </c>
      <c r="P189" s="97" t="str">
        <f t="shared" si="50"/>
        <v>SI CUMPLE</v>
      </c>
    </row>
    <row r="190" spans="1:16" x14ac:dyDescent="0.25">
      <c r="A190" s="98" t="str">
        <f>'CPT Express'!A194</f>
        <v>Amalfi</v>
      </c>
      <c r="C190" s="97" t="str">
        <f t="shared" ref="C190:P190" si="51">IF(C49&gt;C$147,"NO CUMPLE","SI CUMPLE")</f>
        <v>SI CUMPLE</v>
      </c>
      <c r="D190" s="97" t="str">
        <f t="shared" si="51"/>
        <v>SI CUMPLE</v>
      </c>
      <c r="E190" s="97" t="str">
        <f t="shared" si="51"/>
        <v>SI CUMPLE</v>
      </c>
      <c r="F190" s="97" t="str">
        <f t="shared" si="51"/>
        <v>SI CUMPLE</v>
      </c>
      <c r="G190" s="97" t="str">
        <f t="shared" si="51"/>
        <v>SI CUMPLE</v>
      </c>
      <c r="H190" s="97" t="str">
        <f t="shared" si="51"/>
        <v>SI CUMPLE</v>
      </c>
      <c r="I190" s="97" t="str">
        <f t="shared" si="51"/>
        <v>SI CUMPLE</v>
      </c>
      <c r="J190" s="97" t="str">
        <f t="shared" si="51"/>
        <v>SI CUMPLE</v>
      </c>
      <c r="K190" s="97" t="str">
        <f t="shared" si="51"/>
        <v>SI CUMPLE</v>
      </c>
      <c r="L190" s="97" t="str">
        <f t="shared" si="51"/>
        <v>SI CUMPLE</v>
      </c>
      <c r="M190" s="97" t="str">
        <f t="shared" si="51"/>
        <v>SI CUMPLE</v>
      </c>
      <c r="N190" s="97" t="str">
        <f t="shared" si="51"/>
        <v>SI CUMPLE</v>
      </c>
      <c r="O190" s="97" t="str">
        <f t="shared" si="51"/>
        <v>SI CUMPLE</v>
      </c>
      <c r="P190" s="97" t="str">
        <f t="shared" si="51"/>
        <v>SI CUMPLE</v>
      </c>
    </row>
    <row r="191" spans="1:16" x14ac:dyDescent="0.25">
      <c r="A191" s="98" t="str">
        <f>'CPT Express'!A195</f>
        <v>Anorí</v>
      </c>
      <c r="C191" s="97" t="str">
        <f t="shared" ref="C191:P191" si="52">IF(C50&gt;C$147,"NO CUMPLE","SI CUMPLE")</f>
        <v>SI CUMPLE</v>
      </c>
      <c r="D191" s="97" t="str">
        <f t="shared" si="52"/>
        <v>SI CUMPLE</v>
      </c>
      <c r="E191" s="97" t="str">
        <f t="shared" si="52"/>
        <v>SI CUMPLE</v>
      </c>
      <c r="F191" s="97" t="str">
        <f t="shared" si="52"/>
        <v>SI CUMPLE</v>
      </c>
      <c r="G191" s="97" t="str">
        <f t="shared" si="52"/>
        <v>SI CUMPLE</v>
      </c>
      <c r="H191" s="97" t="str">
        <f t="shared" si="52"/>
        <v>SI CUMPLE</v>
      </c>
      <c r="I191" s="97" t="str">
        <f t="shared" si="52"/>
        <v>SI CUMPLE</v>
      </c>
      <c r="J191" s="97" t="str">
        <f t="shared" si="52"/>
        <v>SI CUMPLE</v>
      </c>
      <c r="K191" s="97" t="str">
        <f t="shared" si="52"/>
        <v>SI CUMPLE</v>
      </c>
      <c r="L191" s="97" t="str">
        <f t="shared" si="52"/>
        <v>SI CUMPLE</v>
      </c>
      <c r="M191" s="97" t="str">
        <f t="shared" si="52"/>
        <v>SI CUMPLE</v>
      </c>
      <c r="N191" s="97" t="str">
        <f t="shared" si="52"/>
        <v>SI CUMPLE</v>
      </c>
      <c r="O191" s="97" t="str">
        <f t="shared" si="52"/>
        <v>SI CUMPLE</v>
      </c>
      <c r="P191" s="97" t="str">
        <f t="shared" si="52"/>
        <v>SI CUMPLE</v>
      </c>
    </row>
    <row r="192" spans="1:16" x14ac:dyDescent="0.25">
      <c r="A192" s="98" t="str">
        <f>'CPT Express'!A196</f>
        <v>Cisneros</v>
      </c>
      <c r="C192" s="97" t="str">
        <f t="shared" ref="C192:P192" si="53">IF(C51&gt;C$147,"NO CUMPLE","SI CUMPLE")</f>
        <v>SI CUMPLE</v>
      </c>
      <c r="D192" s="97" t="str">
        <f t="shared" si="53"/>
        <v>SI CUMPLE</v>
      </c>
      <c r="E192" s="97" t="str">
        <f t="shared" si="53"/>
        <v>SI CUMPLE</v>
      </c>
      <c r="F192" s="97" t="str">
        <f t="shared" si="53"/>
        <v>SI CUMPLE</v>
      </c>
      <c r="G192" s="97" t="str">
        <f t="shared" si="53"/>
        <v>SI CUMPLE</v>
      </c>
      <c r="H192" s="97" t="str">
        <f t="shared" si="53"/>
        <v>SI CUMPLE</v>
      </c>
      <c r="I192" s="97" t="str">
        <f t="shared" si="53"/>
        <v>SI CUMPLE</v>
      </c>
      <c r="J192" s="97" t="str">
        <f t="shared" si="53"/>
        <v>SI CUMPLE</v>
      </c>
      <c r="K192" s="97" t="str">
        <f t="shared" si="53"/>
        <v>SI CUMPLE</v>
      </c>
      <c r="L192" s="97" t="str">
        <f t="shared" si="53"/>
        <v>SI CUMPLE</v>
      </c>
      <c r="M192" s="97" t="str">
        <f t="shared" si="53"/>
        <v>SI CUMPLE</v>
      </c>
      <c r="N192" s="97" t="str">
        <f t="shared" si="53"/>
        <v>SI CUMPLE</v>
      </c>
      <c r="O192" s="97" t="str">
        <f t="shared" si="53"/>
        <v>SI CUMPLE</v>
      </c>
      <c r="P192" s="97" t="str">
        <f t="shared" si="53"/>
        <v>SI CUMPLE</v>
      </c>
    </row>
    <row r="193" spans="1:16" x14ac:dyDescent="0.25">
      <c r="A193" s="98" t="str">
        <f>'CPT Express'!A197</f>
        <v>Remedios</v>
      </c>
      <c r="C193" s="97" t="str">
        <f t="shared" ref="C193:P193" si="54">IF(C52&gt;C$147,"NO CUMPLE","SI CUMPLE")</f>
        <v>SI CUMPLE</v>
      </c>
      <c r="D193" s="97" t="str">
        <f t="shared" si="54"/>
        <v>SI CUMPLE</v>
      </c>
      <c r="E193" s="97" t="str">
        <f t="shared" si="54"/>
        <v>SI CUMPLE</v>
      </c>
      <c r="F193" s="97" t="str">
        <f t="shared" si="54"/>
        <v>SI CUMPLE</v>
      </c>
      <c r="G193" s="97" t="str">
        <f t="shared" si="54"/>
        <v>SI CUMPLE</v>
      </c>
      <c r="H193" s="97" t="str">
        <f t="shared" si="54"/>
        <v>SI CUMPLE</v>
      </c>
      <c r="I193" s="97" t="str">
        <f t="shared" si="54"/>
        <v>SI CUMPLE</v>
      </c>
      <c r="J193" s="97" t="str">
        <f t="shared" si="54"/>
        <v>SI CUMPLE</v>
      </c>
      <c r="K193" s="97" t="str">
        <f t="shared" si="54"/>
        <v>SI CUMPLE</v>
      </c>
      <c r="L193" s="97" t="str">
        <f t="shared" si="54"/>
        <v>SI CUMPLE</v>
      </c>
      <c r="M193" s="97" t="str">
        <f t="shared" si="54"/>
        <v>SI CUMPLE</v>
      </c>
      <c r="N193" s="97" t="str">
        <f t="shared" si="54"/>
        <v>SI CUMPLE</v>
      </c>
      <c r="O193" s="97" t="str">
        <f t="shared" si="54"/>
        <v>SI CUMPLE</v>
      </c>
      <c r="P193" s="97" t="str">
        <f t="shared" si="54"/>
        <v>SI CUMPLE</v>
      </c>
    </row>
    <row r="194" spans="1:16" x14ac:dyDescent="0.25">
      <c r="A194" s="98" t="str">
        <f>'CPT Express'!A198</f>
        <v>San Roque</v>
      </c>
      <c r="C194" s="97" t="str">
        <f t="shared" ref="C194:P194" si="55">IF(C53&gt;C$147,"NO CUMPLE","SI CUMPLE")</f>
        <v>SI CUMPLE</v>
      </c>
      <c r="D194" s="97" t="str">
        <f t="shared" si="55"/>
        <v>SI CUMPLE</v>
      </c>
      <c r="E194" s="97" t="str">
        <f t="shared" si="55"/>
        <v>SI CUMPLE</v>
      </c>
      <c r="F194" s="97" t="str">
        <f t="shared" si="55"/>
        <v>SI CUMPLE</v>
      </c>
      <c r="G194" s="97" t="str">
        <f t="shared" si="55"/>
        <v>SI CUMPLE</v>
      </c>
      <c r="H194" s="97" t="str">
        <f t="shared" si="55"/>
        <v>SI CUMPLE</v>
      </c>
      <c r="I194" s="97" t="str">
        <f t="shared" si="55"/>
        <v>SI CUMPLE</v>
      </c>
      <c r="J194" s="97" t="str">
        <f t="shared" si="55"/>
        <v>SI CUMPLE</v>
      </c>
      <c r="K194" s="97" t="str">
        <f t="shared" si="55"/>
        <v>SI CUMPLE</v>
      </c>
      <c r="L194" s="97" t="str">
        <f t="shared" si="55"/>
        <v>SI CUMPLE</v>
      </c>
      <c r="M194" s="97" t="str">
        <f t="shared" si="55"/>
        <v>SI CUMPLE</v>
      </c>
      <c r="N194" s="97" t="str">
        <f t="shared" si="55"/>
        <v>SI CUMPLE</v>
      </c>
      <c r="O194" s="97" t="str">
        <f t="shared" si="55"/>
        <v>SI CUMPLE</v>
      </c>
      <c r="P194" s="97" t="str">
        <f t="shared" si="55"/>
        <v>SI CUMPLE</v>
      </c>
    </row>
    <row r="195" spans="1:16" x14ac:dyDescent="0.25">
      <c r="A195" s="98" t="str">
        <f>'CPT Express'!A199</f>
        <v>Santo Domingo</v>
      </c>
      <c r="C195" s="97" t="str">
        <f t="shared" ref="C195:P195" si="56">IF(C54&gt;C$147,"NO CUMPLE","SI CUMPLE")</f>
        <v>SI CUMPLE</v>
      </c>
      <c r="D195" s="97" t="str">
        <f t="shared" si="56"/>
        <v>SI CUMPLE</v>
      </c>
      <c r="E195" s="97" t="str">
        <f t="shared" si="56"/>
        <v>SI CUMPLE</v>
      </c>
      <c r="F195" s="97" t="str">
        <f t="shared" si="56"/>
        <v>SI CUMPLE</v>
      </c>
      <c r="G195" s="97" t="str">
        <f t="shared" si="56"/>
        <v>SI CUMPLE</v>
      </c>
      <c r="H195" s="97" t="str">
        <f t="shared" si="56"/>
        <v>SI CUMPLE</v>
      </c>
      <c r="I195" s="97" t="str">
        <f t="shared" si="56"/>
        <v>SI CUMPLE</v>
      </c>
      <c r="J195" s="97" t="str">
        <f t="shared" si="56"/>
        <v>SI CUMPLE</v>
      </c>
      <c r="K195" s="97" t="str">
        <f t="shared" si="56"/>
        <v>SI CUMPLE</v>
      </c>
      <c r="L195" s="97" t="str">
        <f t="shared" si="56"/>
        <v>SI CUMPLE</v>
      </c>
      <c r="M195" s="97" t="str">
        <f t="shared" si="56"/>
        <v>SI CUMPLE</v>
      </c>
      <c r="N195" s="97" t="str">
        <f t="shared" si="56"/>
        <v>SI CUMPLE</v>
      </c>
      <c r="O195" s="97" t="str">
        <f t="shared" si="56"/>
        <v>SI CUMPLE</v>
      </c>
      <c r="P195" s="97" t="str">
        <f t="shared" si="56"/>
        <v>SI CUMPLE</v>
      </c>
    </row>
    <row r="196" spans="1:16" x14ac:dyDescent="0.25">
      <c r="A196" s="98" t="str">
        <f>'CPT Express'!A200</f>
        <v>Segovia</v>
      </c>
      <c r="C196" s="97" t="str">
        <f t="shared" ref="C196:P196" si="57">IF(C55&gt;C$147,"NO CUMPLE","SI CUMPLE")</f>
        <v>SI CUMPLE</v>
      </c>
      <c r="D196" s="97" t="str">
        <f t="shared" si="57"/>
        <v>SI CUMPLE</v>
      </c>
      <c r="E196" s="97" t="str">
        <f t="shared" si="57"/>
        <v>SI CUMPLE</v>
      </c>
      <c r="F196" s="97" t="str">
        <f t="shared" si="57"/>
        <v>SI CUMPLE</v>
      </c>
      <c r="G196" s="97" t="str">
        <f t="shared" si="57"/>
        <v>SI CUMPLE</v>
      </c>
      <c r="H196" s="97" t="str">
        <f t="shared" si="57"/>
        <v>SI CUMPLE</v>
      </c>
      <c r="I196" s="97" t="str">
        <f t="shared" si="57"/>
        <v>SI CUMPLE</v>
      </c>
      <c r="J196" s="97" t="str">
        <f t="shared" si="57"/>
        <v>SI CUMPLE</v>
      </c>
      <c r="K196" s="97" t="str">
        <f t="shared" si="57"/>
        <v>SI CUMPLE</v>
      </c>
      <c r="L196" s="97" t="str">
        <f t="shared" si="57"/>
        <v>SI CUMPLE</v>
      </c>
      <c r="M196" s="97" t="str">
        <f t="shared" si="57"/>
        <v>SI CUMPLE</v>
      </c>
      <c r="N196" s="97" t="str">
        <f t="shared" si="57"/>
        <v>SI CUMPLE</v>
      </c>
      <c r="O196" s="97" t="str">
        <f t="shared" si="57"/>
        <v>SI CUMPLE</v>
      </c>
      <c r="P196" s="97" t="str">
        <f t="shared" si="57"/>
        <v>SI CUMPLE</v>
      </c>
    </row>
    <row r="197" spans="1:16" x14ac:dyDescent="0.25">
      <c r="A197" s="98" t="str">
        <f>'CPT Express'!A201</f>
        <v>Vegachí</v>
      </c>
      <c r="C197" s="97" t="str">
        <f t="shared" ref="C197:P197" si="58">IF(C56&gt;C$147,"NO CUMPLE","SI CUMPLE")</f>
        <v>SI CUMPLE</v>
      </c>
      <c r="D197" s="97" t="str">
        <f t="shared" si="58"/>
        <v>SI CUMPLE</v>
      </c>
      <c r="E197" s="97" t="str">
        <f t="shared" si="58"/>
        <v>SI CUMPLE</v>
      </c>
      <c r="F197" s="97" t="str">
        <f t="shared" si="58"/>
        <v>SI CUMPLE</v>
      </c>
      <c r="G197" s="97" t="str">
        <f t="shared" si="58"/>
        <v>SI CUMPLE</v>
      </c>
      <c r="H197" s="97" t="str">
        <f t="shared" si="58"/>
        <v>SI CUMPLE</v>
      </c>
      <c r="I197" s="97" t="str">
        <f t="shared" si="58"/>
        <v>SI CUMPLE</v>
      </c>
      <c r="J197" s="97" t="str">
        <f t="shared" si="58"/>
        <v>SI CUMPLE</v>
      </c>
      <c r="K197" s="97" t="str">
        <f t="shared" si="58"/>
        <v>SI CUMPLE</v>
      </c>
      <c r="L197" s="97" t="str">
        <f t="shared" si="58"/>
        <v>SI CUMPLE</v>
      </c>
      <c r="M197" s="97" t="str">
        <f t="shared" si="58"/>
        <v>SI CUMPLE</v>
      </c>
      <c r="N197" s="97" t="str">
        <f t="shared" si="58"/>
        <v>SI CUMPLE</v>
      </c>
      <c r="O197" s="97" t="str">
        <f t="shared" si="58"/>
        <v>SI CUMPLE</v>
      </c>
      <c r="P197" s="97" t="str">
        <f t="shared" si="58"/>
        <v>SI CUMPLE</v>
      </c>
    </row>
    <row r="198" spans="1:16" x14ac:dyDescent="0.25">
      <c r="A198" s="98" t="str">
        <f>'CPT Express'!A202</f>
        <v>Yalí</v>
      </c>
      <c r="C198" s="97" t="str">
        <f t="shared" ref="C198:P198" si="59">IF(C57&gt;C$147,"NO CUMPLE","SI CUMPLE")</f>
        <v>SI CUMPLE</v>
      </c>
      <c r="D198" s="97" t="str">
        <f t="shared" si="59"/>
        <v>SI CUMPLE</v>
      </c>
      <c r="E198" s="97" t="str">
        <f t="shared" si="59"/>
        <v>SI CUMPLE</v>
      </c>
      <c r="F198" s="97" t="str">
        <f t="shared" si="59"/>
        <v>SI CUMPLE</v>
      </c>
      <c r="G198" s="97" t="str">
        <f t="shared" si="59"/>
        <v>SI CUMPLE</v>
      </c>
      <c r="H198" s="97" t="str">
        <f t="shared" si="59"/>
        <v>SI CUMPLE</v>
      </c>
      <c r="I198" s="97" t="str">
        <f t="shared" si="59"/>
        <v>SI CUMPLE</v>
      </c>
      <c r="J198" s="97" t="str">
        <f t="shared" si="59"/>
        <v>SI CUMPLE</v>
      </c>
      <c r="K198" s="97" t="str">
        <f t="shared" si="59"/>
        <v>SI CUMPLE</v>
      </c>
      <c r="L198" s="97" t="str">
        <f t="shared" si="59"/>
        <v>SI CUMPLE</v>
      </c>
      <c r="M198" s="97" t="str">
        <f t="shared" si="59"/>
        <v>SI CUMPLE</v>
      </c>
      <c r="N198" s="97" t="str">
        <f t="shared" si="59"/>
        <v>SI CUMPLE</v>
      </c>
      <c r="O198" s="97" t="str">
        <f t="shared" si="59"/>
        <v>SI CUMPLE</v>
      </c>
      <c r="P198" s="97" t="str">
        <f t="shared" si="59"/>
        <v>SI CUMPLE</v>
      </c>
    </row>
    <row r="199" spans="1:16" x14ac:dyDescent="0.25">
      <c r="A199" s="98" t="str">
        <f>'CPT Express'!A203</f>
        <v>Yolombo</v>
      </c>
      <c r="C199" s="97" t="str">
        <f t="shared" ref="C199:P199" si="60">IF(C58&gt;C$147,"NO CUMPLE","SI CUMPLE")</f>
        <v>SI CUMPLE</v>
      </c>
      <c r="D199" s="97" t="str">
        <f t="shared" si="60"/>
        <v>SI CUMPLE</v>
      </c>
      <c r="E199" s="97" t="str">
        <f t="shared" si="60"/>
        <v>SI CUMPLE</v>
      </c>
      <c r="F199" s="97" t="str">
        <f t="shared" si="60"/>
        <v>SI CUMPLE</v>
      </c>
      <c r="G199" s="97" t="str">
        <f t="shared" si="60"/>
        <v>SI CUMPLE</v>
      </c>
      <c r="H199" s="97" t="str">
        <f t="shared" si="60"/>
        <v>SI CUMPLE</v>
      </c>
      <c r="I199" s="97" t="str">
        <f t="shared" si="60"/>
        <v>SI CUMPLE</v>
      </c>
      <c r="J199" s="97" t="str">
        <f t="shared" si="60"/>
        <v>SI CUMPLE</v>
      </c>
      <c r="K199" s="97" t="str">
        <f t="shared" si="60"/>
        <v>SI CUMPLE</v>
      </c>
      <c r="L199" s="97" t="str">
        <f t="shared" si="60"/>
        <v>SI CUMPLE</v>
      </c>
      <c r="M199" s="97" t="str">
        <f t="shared" si="60"/>
        <v>SI CUMPLE</v>
      </c>
      <c r="N199" s="97" t="str">
        <f t="shared" si="60"/>
        <v>SI CUMPLE</v>
      </c>
      <c r="O199" s="97" t="str">
        <f t="shared" si="60"/>
        <v>SI CUMPLE</v>
      </c>
      <c r="P199" s="97" t="str">
        <f t="shared" si="60"/>
        <v>SI CUMPLE</v>
      </c>
    </row>
    <row r="200" spans="1:16" x14ac:dyDescent="0.25">
      <c r="A200" s="98" t="str">
        <f>'CPT Express'!A204</f>
        <v>Barbosa</v>
      </c>
      <c r="C200" s="97" t="str">
        <f t="shared" ref="C200:P200" si="61">IF(C59&gt;C$147,"NO CUMPLE","SI CUMPLE")</f>
        <v>SI CUMPLE</v>
      </c>
      <c r="D200" s="97" t="str">
        <f t="shared" si="61"/>
        <v>SI CUMPLE</v>
      </c>
      <c r="E200" s="97" t="str">
        <f t="shared" si="61"/>
        <v>SI CUMPLE</v>
      </c>
      <c r="F200" s="97" t="str">
        <f t="shared" si="61"/>
        <v>SI CUMPLE</v>
      </c>
      <c r="G200" s="97" t="str">
        <f t="shared" si="61"/>
        <v>SI CUMPLE</v>
      </c>
      <c r="H200" s="97" t="str">
        <f t="shared" si="61"/>
        <v>SI CUMPLE</v>
      </c>
      <c r="I200" s="97" t="str">
        <f t="shared" si="61"/>
        <v>SI CUMPLE</v>
      </c>
      <c r="J200" s="97" t="str">
        <f t="shared" si="61"/>
        <v>SI CUMPLE</v>
      </c>
      <c r="K200" s="97" t="str">
        <f t="shared" si="61"/>
        <v>SI CUMPLE</v>
      </c>
      <c r="L200" s="97" t="str">
        <f t="shared" si="61"/>
        <v>SI CUMPLE</v>
      </c>
      <c r="M200" s="97" t="str">
        <f t="shared" si="61"/>
        <v>SI CUMPLE</v>
      </c>
      <c r="N200" s="97" t="str">
        <f t="shared" si="61"/>
        <v>SI CUMPLE</v>
      </c>
      <c r="O200" s="97" t="str">
        <f t="shared" si="61"/>
        <v>SI CUMPLE</v>
      </c>
      <c r="P200" s="97" t="str">
        <f t="shared" si="61"/>
        <v>SI CUMPLE</v>
      </c>
    </row>
    <row r="201" spans="1:16" x14ac:dyDescent="0.25">
      <c r="A201" s="98" t="str">
        <f>'CPT Express'!A205</f>
        <v>Bello</v>
      </c>
      <c r="C201" s="97" t="str">
        <f t="shared" ref="C201:P201" si="62">IF(C60&gt;C$147,"NO CUMPLE","SI CUMPLE")</f>
        <v>SI CUMPLE</v>
      </c>
      <c r="D201" s="97" t="str">
        <f t="shared" si="62"/>
        <v>SI CUMPLE</v>
      </c>
      <c r="E201" s="97" t="str">
        <f t="shared" si="62"/>
        <v>SI CUMPLE</v>
      </c>
      <c r="F201" s="97" t="str">
        <f t="shared" si="62"/>
        <v>SI CUMPLE</v>
      </c>
      <c r="G201" s="97" t="str">
        <f t="shared" si="62"/>
        <v>SI CUMPLE</v>
      </c>
      <c r="H201" s="97" t="str">
        <f t="shared" si="62"/>
        <v>SI CUMPLE</v>
      </c>
      <c r="I201" s="97" t="str">
        <f t="shared" si="62"/>
        <v>SI CUMPLE</v>
      </c>
      <c r="J201" s="97" t="str">
        <f t="shared" si="62"/>
        <v>SI CUMPLE</v>
      </c>
      <c r="K201" s="97" t="str">
        <f t="shared" si="62"/>
        <v>SI CUMPLE</v>
      </c>
      <c r="L201" s="97" t="str">
        <f t="shared" si="62"/>
        <v>SI CUMPLE</v>
      </c>
      <c r="M201" s="97" t="str">
        <f t="shared" si="62"/>
        <v>SI CUMPLE</v>
      </c>
      <c r="N201" s="97" t="str">
        <f t="shared" si="62"/>
        <v>SI CUMPLE</v>
      </c>
      <c r="O201" s="97" t="str">
        <f t="shared" si="62"/>
        <v>SI CUMPLE</v>
      </c>
      <c r="P201" s="97" t="str">
        <f t="shared" si="62"/>
        <v>SI CUMPLE</v>
      </c>
    </row>
    <row r="202" spans="1:16" x14ac:dyDescent="0.25">
      <c r="A202" s="98" t="str">
        <f>'CPT Express'!A206</f>
        <v>Caldas</v>
      </c>
      <c r="C202" s="97" t="str">
        <f t="shared" ref="C202:P202" si="63">IF(C61&gt;C$147,"NO CUMPLE","SI CUMPLE")</f>
        <v>SI CUMPLE</v>
      </c>
      <c r="D202" s="97" t="str">
        <f t="shared" si="63"/>
        <v>SI CUMPLE</v>
      </c>
      <c r="E202" s="97" t="str">
        <f t="shared" si="63"/>
        <v>SI CUMPLE</v>
      </c>
      <c r="F202" s="97" t="str">
        <f t="shared" si="63"/>
        <v>SI CUMPLE</v>
      </c>
      <c r="G202" s="97" t="str">
        <f t="shared" si="63"/>
        <v>SI CUMPLE</v>
      </c>
      <c r="H202" s="97" t="str">
        <f t="shared" si="63"/>
        <v>SI CUMPLE</v>
      </c>
      <c r="I202" s="97" t="str">
        <f t="shared" si="63"/>
        <v>SI CUMPLE</v>
      </c>
      <c r="J202" s="97" t="str">
        <f t="shared" si="63"/>
        <v>SI CUMPLE</v>
      </c>
      <c r="K202" s="97" t="str">
        <f t="shared" si="63"/>
        <v>SI CUMPLE</v>
      </c>
      <c r="L202" s="97" t="str">
        <f t="shared" si="63"/>
        <v>SI CUMPLE</v>
      </c>
      <c r="M202" s="97" t="str">
        <f t="shared" si="63"/>
        <v>SI CUMPLE</v>
      </c>
      <c r="N202" s="97" t="str">
        <f t="shared" si="63"/>
        <v>SI CUMPLE</v>
      </c>
      <c r="O202" s="97" t="str">
        <f t="shared" si="63"/>
        <v>SI CUMPLE</v>
      </c>
      <c r="P202" s="97" t="str">
        <f t="shared" si="63"/>
        <v>SI CUMPLE</v>
      </c>
    </row>
    <row r="203" spans="1:16" x14ac:dyDescent="0.25">
      <c r="A203" s="98" t="str">
        <f>'CPT Express'!A207</f>
        <v>Copacabana</v>
      </c>
      <c r="C203" s="97" t="str">
        <f t="shared" ref="C203:P203" si="64">IF(C62&gt;C$147,"NO CUMPLE","SI CUMPLE")</f>
        <v>SI CUMPLE</v>
      </c>
      <c r="D203" s="97" t="str">
        <f t="shared" si="64"/>
        <v>SI CUMPLE</v>
      </c>
      <c r="E203" s="97" t="str">
        <f t="shared" si="64"/>
        <v>SI CUMPLE</v>
      </c>
      <c r="F203" s="97" t="str">
        <f t="shared" si="64"/>
        <v>SI CUMPLE</v>
      </c>
      <c r="G203" s="97" t="str">
        <f t="shared" si="64"/>
        <v>SI CUMPLE</v>
      </c>
      <c r="H203" s="97" t="str">
        <f t="shared" si="64"/>
        <v>SI CUMPLE</v>
      </c>
      <c r="I203" s="97" t="str">
        <f t="shared" si="64"/>
        <v>SI CUMPLE</v>
      </c>
      <c r="J203" s="97" t="str">
        <f t="shared" si="64"/>
        <v>SI CUMPLE</v>
      </c>
      <c r="K203" s="97" t="str">
        <f t="shared" si="64"/>
        <v>SI CUMPLE</v>
      </c>
      <c r="L203" s="97" t="str">
        <f t="shared" si="64"/>
        <v>SI CUMPLE</v>
      </c>
      <c r="M203" s="97" t="str">
        <f t="shared" si="64"/>
        <v>SI CUMPLE</v>
      </c>
      <c r="N203" s="97" t="str">
        <f t="shared" si="64"/>
        <v>SI CUMPLE</v>
      </c>
      <c r="O203" s="97" t="str">
        <f t="shared" si="64"/>
        <v>SI CUMPLE</v>
      </c>
      <c r="P203" s="97" t="str">
        <f t="shared" si="64"/>
        <v>SI CUMPLE</v>
      </c>
    </row>
    <row r="204" spans="1:16" x14ac:dyDescent="0.25">
      <c r="A204" s="98" t="str">
        <f>'CPT Express'!A208</f>
        <v>Envigado</v>
      </c>
      <c r="C204" s="97" t="str">
        <f t="shared" ref="C204:P204" si="65">IF(C63&gt;C$147,"NO CUMPLE","SI CUMPLE")</f>
        <v>SI CUMPLE</v>
      </c>
      <c r="D204" s="97" t="str">
        <f t="shared" si="65"/>
        <v>SI CUMPLE</v>
      </c>
      <c r="E204" s="97" t="str">
        <f t="shared" si="65"/>
        <v>SI CUMPLE</v>
      </c>
      <c r="F204" s="97" t="str">
        <f t="shared" si="65"/>
        <v>SI CUMPLE</v>
      </c>
      <c r="G204" s="97" t="str">
        <f t="shared" si="65"/>
        <v>SI CUMPLE</v>
      </c>
      <c r="H204" s="97" t="str">
        <f t="shared" si="65"/>
        <v>SI CUMPLE</v>
      </c>
      <c r="I204" s="97" t="str">
        <f t="shared" si="65"/>
        <v>SI CUMPLE</v>
      </c>
      <c r="J204" s="97" t="str">
        <f t="shared" si="65"/>
        <v>SI CUMPLE</v>
      </c>
      <c r="K204" s="97" t="str">
        <f t="shared" si="65"/>
        <v>SI CUMPLE</v>
      </c>
      <c r="L204" s="97" t="str">
        <f t="shared" si="65"/>
        <v>SI CUMPLE</v>
      </c>
      <c r="M204" s="97" t="str">
        <f t="shared" si="65"/>
        <v>SI CUMPLE</v>
      </c>
      <c r="N204" s="97" t="str">
        <f t="shared" si="65"/>
        <v>SI CUMPLE</v>
      </c>
      <c r="O204" s="97" t="str">
        <f t="shared" si="65"/>
        <v>SI CUMPLE</v>
      </c>
      <c r="P204" s="97" t="str">
        <f t="shared" si="65"/>
        <v>SI CUMPLE</v>
      </c>
    </row>
    <row r="205" spans="1:16" x14ac:dyDescent="0.25">
      <c r="A205" s="98" t="str">
        <f>'CPT Express'!A209</f>
        <v>Girardota</v>
      </c>
      <c r="C205" s="97" t="str">
        <f t="shared" ref="C205:P205" si="66">IF(C64&gt;C$147,"NO CUMPLE","SI CUMPLE")</f>
        <v>SI CUMPLE</v>
      </c>
      <c r="D205" s="97" t="str">
        <f t="shared" si="66"/>
        <v>SI CUMPLE</v>
      </c>
      <c r="E205" s="97" t="str">
        <f t="shared" si="66"/>
        <v>SI CUMPLE</v>
      </c>
      <c r="F205" s="97" t="str">
        <f t="shared" si="66"/>
        <v>SI CUMPLE</v>
      </c>
      <c r="G205" s="97" t="str">
        <f t="shared" si="66"/>
        <v>SI CUMPLE</v>
      </c>
      <c r="H205" s="97" t="str">
        <f t="shared" si="66"/>
        <v>SI CUMPLE</v>
      </c>
      <c r="I205" s="97" t="str">
        <f t="shared" si="66"/>
        <v>SI CUMPLE</v>
      </c>
      <c r="J205" s="97" t="str">
        <f t="shared" si="66"/>
        <v>SI CUMPLE</v>
      </c>
      <c r="K205" s="97" t="str">
        <f t="shared" si="66"/>
        <v>SI CUMPLE</v>
      </c>
      <c r="L205" s="97" t="str">
        <f t="shared" si="66"/>
        <v>SI CUMPLE</v>
      </c>
      <c r="M205" s="97" t="str">
        <f t="shared" si="66"/>
        <v>SI CUMPLE</v>
      </c>
      <c r="N205" s="97" t="str">
        <f t="shared" si="66"/>
        <v>SI CUMPLE</v>
      </c>
      <c r="O205" s="97" t="str">
        <f t="shared" si="66"/>
        <v>SI CUMPLE</v>
      </c>
      <c r="P205" s="97" t="str">
        <f t="shared" si="66"/>
        <v>SI CUMPLE</v>
      </c>
    </row>
    <row r="206" spans="1:16" x14ac:dyDescent="0.25">
      <c r="A206" s="98" t="str">
        <f>'CPT Express'!A210</f>
        <v>Itagüí</v>
      </c>
      <c r="C206" s="97" t="str">
        <f t="shared" ref="C206:P206" si="67">IF(C65&gt;C$147,"NO CUMPLE","SI CUMPLE")</f>
        <v>SI CUMPLE</v>
      </c>
      <c r="D206" s="97" t="str">
        <f t="shared" si="67"/>
        <v>SI CUMPLE</v>
      </c>
      <c r="E206" s="97" t="str">
        <f t="shared" si="67"/>
        <v>SI CUMPLE</v>
      </c>
      <c r="F206" s="97" t="str">
        <f t="shared" si="67"/>
        <v>SI CUMPLE</v>
      </c>
      <c r="G206" s="97" t="str">
        <f t="shared" si="67"/>
        <v>SI CUMPLE</v>
      </c>
      <c r="H206" s="97" t="str">
        <f t="shared" si="67"/>
        <v>SI CUMPLE</v>
      </c>
      <c r="I206" s="97" t="str">
        <f t="shared" si="67"/>
        <v>SI CUMPLE</v>
      </c>
      <c r="J206" s="97" t="str">
        <f t="shared" si="67"/>
        <v>SI CUMPLE</v>
      </c>
      <c r="K206" s="97" t="str">
        <f t="shared" si="67"/>
        <v>SI CUMPLE</v>
      </c>
      <c r="L206" s="97" t="str">
        <f t="shared" si="67"/>
        <v>SI CUMPLE</v>
      </c>
      <c r="M206" s="97" t="str">
        <f t="shared" si="67"/>
        <v>SI CUMPLE</v>
      </c>
      <c r="N206" s="97" t="str">
        <f t="shared" si="67"/>
        <v>SI CUMPLE</v>
      </c>
      <c r="O206" s="97" t="str">
        <f t="shared" si="67"/>
        <v>SI CUMPLE</v>
      </c>
      <c r="P206" s="97" t="str">
        <f t="shared" si="67"/>
        <v>SI CUMPLE</v>
      </c>
    </row>
    <row r="207" spans="1:16" x14ac:dyDescent="0.25">
      <c r="A207" s="98" t="str">
        <f>'CPT Express'!A211</f>
        <v>La Estrella</v>
      </c>
      <c r="C207" s="97" t="str">
        <f t="shared" ref="C207:P207" si="68">IF(C66&gt;C$147,"NO CUMPLE","SI CUMPLE")</f>
        <v>SI CUMPLE</v>
      </c>
      <c r="D207" s="97" t="str">
        <f t="shared" si="68"/>
        <v>SI CUMPLE</v>
      </c>
      <c r="E207" s="97" t="str">
        <f t="shared" si="68"/>
        <v>SI CUMPLE</v>
      </c>
      <c r="F207" s="97" t="str">
        <f t="shared" si="68"/>
        <v>SI CUMPLE</v>
      </c>
      <c r="G207" s="97" t="str">
        <f t="shared" si="68"/>
        <v>SI CUMPLE</v>
      </c>
      <c r="H207" s="97" t="str">
        <f t="shared" si="68"/>
        <v>SI CUMPLE</v>
      </c>
      <c r="I207" s="97" t="str">
        <f t="shared" si="68"/>
        <v>SI CUMPLE</v>
      </c>
      <c r="J207" s="97" t="str">
        <f t="shared" si="68"/>
        <v>SI CUMPLE</v>
      </c>
      <c r="K207" s="97" t="str">
        <f t="shared" si="68"/>
        <v>SI CUMPLE</v>
      </c>
      <c r="L207" s="97" t="str">
        <f t="shared" si="68"/>
        <v>SI CUMPLE</v>
      </c>
      <c r="M207" s="97" t="str">
        <f t="shared" si="68"/>
        <v>SI CUMPLE</v>
      </c>
      <c r="N207" s="97" t="str">
        <f t="shared" si="68"/>
        <v>SI CUMPLE</v>
      </c>
      <c r="O207" s="97" t="str">
        <f t="shared" si="68"/>
        <v>SI CUMPLE</v>
      </c>
      <c r="P207" s="97" t="str">
        <f t="shared" si="68"/>
        <v>SI CUMPLE</v>
      </c>
    </row>
    <row r="208" spans="1:16" x14ac:dyDescent="0.25">
      <c r="A208" s="98" t="str">
        <f>'CPT Express'!A212</f>
        <v>Medellín</v>
      </c>
      <c r="C208" s="97" t="str">
        <f t="shared" ref="C208:P208" si="69">IF(C67&gt;C$147,"NO CUMPLE","SI CUMPLE")</f>
        <v>SI CUMPLE</v>
      </c>
      <c r="D208" s="97" t="str">
        <f t="shared" si="69"/>
        <v>SI CUMPLE</v>
      </c>
      <c r="E208" s="97" t="str">
        <f t="shared" si="69"/>
        <v>SI CUMPLE</v>
      </c>
      <c r="F208" s="97" t="str">
        <f t="shared" si="69"/>
        <v>SI CUMPLE</v>
      </c>
      <c r="G208" s="97" t="str">
        <f t="shared" si="69"/>
        <v>SI CUMPLE</v>
      </c>
      <c r="H208" s="97" t="str">
        <f t="shared" si="69"/>
        <v>SI CUMPLE</v>
      </c>
      <c r="I208" s="97" t="str">
        <f t="shared" si="69"/>
        <v>SI CUMPLE</v>
      </c>
      <c r="J208" s="97" t="str">
        <f t="shared" si="69"/>
        <v>SI CUMPLE</v>
      </c>
      <c r="K208" s="97" t="str">
        <f t="shared" si="69"/>
        <v>SI CUMPLE</v>
      </c>
      <c r="L208" s="97" t="str">
        <f t="shared" si="69"/>
        <v>SI CUMPLE</v>
      </c>
      <c r="M208" s="97" t="str">
        <f t="shared" si="69"/>
        <v>SI CUMPLE</v>
      </c>
      <c r="N208" s="97" t="str">
        <f t="shared" si="69"/>
        <v>SI CUMPLE</v>
      </c>
      <c r="O208" s="97" t="str">
        <f t="shared" si="69"/>
        <v>SI CUMPLE</v>
      </c>
      <c r="P208" s="97" t="str">
        <f t="shared" si="69"/>
        <v>SI CUMPLE</v>
      </c>
    </row>
    <row r="209" spans="1:16" x14ac:dyDescent="0.25">
      <c r="A209" s="98" t="str">
        <f>'CPT Express'!A213</f>
        <v>Sabaneta</v>
      </c>
      <c r="C209" s="97" t="str">
        <f t="shared" ref="C209:P209" si="70">IF(C68&gt;C$147,"NO CUMPLE","SI CUMPLE")</f>
        <v>SI CUMPLE</v>
      </c>
      <c r="D209" s="97" t="str">
        <f t="shared" si="70"/>
        <v>SI CUMPLE</v>
      </c>
      <c r="E209" s="97" t="str">
        <f t="shared" si="70"/>
        <v>SI CUMPLE</v>
      </c>
      <c r="F209" s="97" t="str">
        <f t="shared" si="70"/>
        <v>SI CUMPLE</v>
      </c>
      <c r="G209" s="97" t="str">
        <f t="shared" si="70"/>
        <v>SI CUMPLE</v>
      </c>
      <c r="H209" s="97" t="str">
        <f t="shared" si="70"/>
        <v>SI CUMPLE</v>
      </c>
      <c r="I209" s="97" t="str">
        <f t="shared" si="70"/>
        <v>SI CUMPLE</v>
      </c>
      <c r="J209" s="97" t="str">
        <f t="shared" si="70"/>
        <v>SI CUMPLE</v>
      </c>
      <c r="K209" s="97" t="str">
        <f t="shared" si="70"/>
        <v>SI CUMPLE</v>
      </c>
      <c r="L209" s="97" t="str">
        <f t="shared" si="70"/>
        <v>SI CUMPLE</v>
      </c>
      <c r="M209" s="97" t="str">
        <f t="shared" si="70"/>
        <v>SI CUMPLE</v>
      </c>
      <c r="N209" s="97" t="str">
        <f t="shared" si="70"/>
        <v>SI CUMPLE</v>
      </c>
      <c r="O209" s="97" t="str">
        <f t="shared" si="70"/>
        <v>SI CUMPLE</v>
      </c>
      <c r="P209" s="97" t="str">
        <f t="shared" si="70"/>
        <v>SI CUMPLE</v>
      </c>
    </row>
    <row r="210" spans="1:16" x14ac:dyDescent="0.25">
      <c r="A210" s="98" t="str">
        <f>'CPT Express'!A214</f>
        <v>Donmatías</v>
      </c>
      <c r="C210" s="97" t="str">
        <f t="shared" ref="C210:P210" si="71">IF(C69&gt;C$147,"NO CUMPLE","SI CUMPLE")</f>
        <v>SI CUMPLE</v>
      </c>
      <c r="D210" s="97" t="str">
        <f t="shared" si="71"/>
        <v>SI CUMPLE</v>
      </c>
      <c r="E210" s="97" t="str">
        <f t="shared" si="71"/>
        <v>SI CUMPLE</v>
      </c>
      <c r="F210" s="97" t="str">
        <f t="shared" si="71"/>
        <v>SI CUMPLE</v>
      </c>
      <c r="G210" s="97" t="str">
        <f t="shared" si="71"/>
        <v>SI CUMPLE</v>
      </c>
      <c r="H210" s="97" t="str">
        <f t="shared" si="71"/>
        <v>SI CUMPLE</v>
      </c>
      <c r="I210" s="97" t="str">
        <f t="shared" si="71"/>
        <v>SI CUMPLE</v>
      </c>
      <c r="J210" s="97" t="str">
        <f t="shared" si="71"/>
        <v>SI CUMPLE</v>
      </c>
      <c r="K210" s="97" t="str">
        <f t="shared" si="71"/>
        <v>SI CUMPLE</v>
      </c>
      <c r="L210" s="97" t="str">
        <f t="shared" si="71"/>
        <v>SI CUMPLE</v>
      </c>
      <c r="M210" s="97" t="str">
        <f t="shared" si="71"/>
        <v>SI CUMPLE</v>
      </c>
      <c r="N210" s="97" t="str">
        <f t="shared" si="71"/>
        <v>SI CUMPLE</v>
      </c>
      <c r="O210" s="97" t="str">
        <f t="shared" si="71"/>
        <v>SI CUMPLE</v>
      </c>
      <c r="P210" s="97" t="str">
        <f t="shared" si="71"/>
        <v>SI CUMPLE</v>
      </c>
    </row>
    <row r="211" spans="1:16" x14ac:dyDescent="0.25">
      <c r="A211" s="98" t="str">
        <f>'CPT Express'!A215</f>
        <v>Santa Rosa de Osos</v>
      </c>
      <c r="C211" s="97" t="str">
        <f t="shared" ref="C211:P211" si="72">IF(C70&gt;C$147,"NO CUMPLE","SI CUMPLE")</f>
        <v>SI CUMPLE</v>
      </c>
      <c r="D211" s="97" t="str">
        <f t="shared" si="72"/>
        <v>SI CUMPLE</v>
      </c>
      <c r="E211" s="97" t="str">
        <f t="shared" si="72"/>
        <v>SI CUMPLE</v>
      </c>
      <c r="F211" s="97" t="str">
        <f t="shared" si="72"/>
        <v>SI CUMPLE</v>
      </c>
      <c r="G211" s="97" t="str">
        <f t="shared" si="72"/>
        <v>SI CUMPLE</v>
      </c>
      <c r="H211" s="97" t="str">
        <f t="shared" si="72"/>
        <v>SI CUMPLE</v>
      </c>
      <c r="I211" s="97" t="str">
        <f t="shared" si="72"/>
        <v>SI CUMPLE</v>
      </c>
      <c r="J211" s="97" t="str">
        <f t="shared" si="72"/>
        <v>SI CUMPLE</v>
      </c>
      <c r="K211" s="97" t="str">
        <f t="shared" si="72"/>
        <v>SI CUMPLE</v>
      </c>
      <c r="L211" s="97" t="str">
        <f t="shared" si="72"/>
        <v>SI CUMPLE</v>
      </c>
      <c r="M211" s="97" t="str">
        <f t="shared" si="72"/>
        <v>SI CUMPLE</v>
      </c>
      <c r="N211" s="97" t="str">
        <f t="shared" si="72"/>
        <v>SI CUMPLE</v>
      </c>
      <c r="O211" s="97" t="str">
        <f t="shared" si="72"/>
        <v>SI CUMPLE</v>
      </c>
      <c r="P211" s="97" t="str">
        <f t="shared" si="72"/>
        <v>SI CUMPLE</v>
      </c>
    </row>
    <row r="212" spans="1:16" x14ac:dyDescent="0.25">
      <c r="A212" s="98" t="str">
        <f>'CPT Express'!A216</f>
        <v>Briceño</v>
      </c>
      <c r="C212" s="97" t="str">
        <f t="shared" ref="C212:P212" si="73">IF(C71&gt;C$147,"NO CUMPLE","SI CUMPLE")</f>
        <v>SI CUMPLE</v>
      </c>
      <c r="D212" s="97" t="str">
        <f t="shared" si="73"/>
        <v>SI CUMPLE</v>
      </c>
      <c r="E212" s="97" t="str">
        <f t="shared" si="73"/>
        <v>SI CUMPLE</v>
      </c>
      <c r="F212" s="97" t="str">
        <f t="shared" si="73"/>
        <v>SI CUMPLE</v>
      </c>
      <c r="G212" s="97" t="str">
        <f t="shared" si="73"/>
        <v>SI CUMPLE</v>
      </c>
      <c r="H212" s="97" t="str">
        <f t="shared" si="73"/>
        <v>SI CUMPLE</v>
      </c>
      <c r="I212" s="97" t="str">
        <f t="shared" si="73"/>
        <v>SI CUMPLE</v>
      </c>
      <c r="J212" s="97" t="str">
        <f t="shared" si="73"/>
        <v>SI CUMPLE</v>
      </c>
      <c r="K212" s="97" t="str">
        <f t="shared" si="73"/>
        <v>SI CUMPLE</v>
      </c>
      <c r="L212" s="97" t="str">
        <f t="shared" si="73"/>
        <v>SI CUMPLE</v>
      </c>
      <c r="M212" s="97" t="str">
        <f t="shared" si="73"/>
        <v>SI CUMPLE</v>
      </c>
      <c r="N212" s="97" t="str">
        <f t="shared" si="73"/>
        <v>SI CUMPLE</v>
      </c>
      <c r="O212" s="97" t="str">
        <f t="shared" si="73"/>
        <v>SI CUMPLE</v>
      </c>
      <c r="P212" s="97" t="str">
        <f t="shared" si="73"/>
        <v>SI CUMPLE</v>
      </c>
    </row>
    <row r="213" spans="1:16" x14ac:dyDescent="0.25">
      <c r="A213" s="98" t="str">
        <f>'CPT Express'!A217</f>
        <v>San José de la Montaña</v>
      </c>
      <c r="C213" s="97" t="str">
        <f t="shared" ref="C213:P213" si="74">IF(C72&gt;C$147,"NO CUMPLE","SI CUMPLE")</f>
        <v>SI CUMPLE</v>
      </c>
      <c r="D213" s="97" t="str">
        <f t="shared" si="74"/>
        <v>SI CUMPLE</v>
      </c>
      <c r="E213" s="97" t="str">
        <f t="shared" si="74"/>
        <v>SI CUMPLE</v>
      </c>
      <c r="F213" s="97" t="str">
        <f t="shared" si="74"/>
        <v>SI CUMPLE</v>
      </c>
      <c r="G213" s="97" t="str">
        <f t="shared" si="74"/>
        <v>SI CUMPLE</v>
      </c>
      <c r="H213" s="97" t="str">
        <f t="shared" si="74"/>
        <v>SI CUMPLE</v>
      </c>
      <c r="I213" s="97" t="str">
        <f t="shared" si="74"/>
        <v>SI CUMPLE</v>
      </c>
      <c r="J213" s="97" t="str">
        <f t="shared" si="74"/>
        <v>SI CUMPLE</v>
      </c>
      <c r="K213" s="97" t="str">
        <f t="shared" si="74"/>
        <v>SI CUMPLE</v>
      </c>
      <c r="L213" s="97" t="str">
        <f t="shared" si="74"/>
        <v>SI CUMPLE</v>
      </c>
      <c r="M213" s="97" t="str">
        <f t="shared" si="74"/>
        <v>SI CUMPLE</v>
      </c>
      <c r="N213" s="97" t="str">
        <f t="shared" si="74"/>
        <v>SI CUMPLE</v>
      </c>
      <c r="O213" s="97" t="str">
        <f t="shared" si="74"/>
        <v>SI CUMPLE</v>
      </c>
      <c r="P213" s="97" t="str">
        <f t="shared" si="74"/>
        <v>SI CUMPLE</v>
      </c>
    </row>
    <row r="214" spans="1:16" x14ac:dyDescent="0.25">
      <c r="A214" s="98" t="str">
        <f>'CPT Express'!A218</f>
        <v>Gómez Plata</v>
      </c>
      <c r="C214" s="97" t="str">
        <f t="shared" ref="C214:P214" si="75">IF(C73&gt;C$147,"NO CUMPLE","SI CUMPLE")</f>
        <v>SI CUMPLE</v>
      </c>
      <c r="D214" s="97" t="str">
        <f t="shared" si="75"/>
        <v>SI CUMPLE</v>
      </c>
      <c r="E214" s="97" t="str">
        <f t="shared" si="75"/>
        <v>SI CUMPLE</v>
      </c>
      <c r="F214" s="97" t="str">
        <f t="shared" si="75"/>
        <v>SI CUMPLE</v>
      </c>
      <c r="G214" s="97" t="str">
        <f t="shared" si="75"/>
        <v>SI CUMPLE</v>
      </c>
      <c r="H214" s="97" t="str">
        <f t="shared" si="75"/>
        <v>SI CUMPLE</v>
      </c>
      <c r="I214" s="97" t="str">
        <f t="shared" si="75"/>
        <v>SI CUMPLE</v>
      </c>
      <c r="J214" s="97" t="str">
        <f t="shared" si="75"/>
        <v>SI CUMPLE</v>
      </c>
      <c r="K214" s="97" t="str">
        <f t="shared" si="75"/>
        <v>SI CUMPLE</v>
      </c>
      <c r="L214" s="97" t="str">
        <f t="shared" si="75"/>
        <v>SI CUMPLE</v>
      </c>
      <c r="M214" s="97" t="str">
        <f t="shared" si="75"/>
        <v>SI CUMPLE</v>
      </c>
      <c r="N214" s="97" t="str">
        <f t="shared" si="75"/>
        <v>SI CUMPLE</v>
      </c>
      <c r="O214" s="97" t="str">
        <f t="shared" si="75"/>
        <v>SI CUMPLE</v>
      </c>
      <c r="P214" s="97" t="str">
        <f t="shared" si="75"/>
        <v>SI CUMPLE</v>
      </c>
    </row>
    <row r="215" spans="1:16" x14ac:dyDescent="0.25">
      <c r="A215" s="98" t="str">
        <f>'CPT Express'!A219</f>
        <v>Carolina del Príncipe</v>
      </c>
      <c r="C215" s="97" t="str">
        <f t="shared" ref="C215:P215" si="76">IF(C74&gt;C$147,"NO CUMPLE","SI CUMPLE")</f>
        <v>SI CUMPLE</v>
      </c>
      <c r="D215" s="97" t="str">
        <f t="shared" si="76"/>
        <v>SI CUMPLE</v>
      </c>
      <c r="E215" s="97" t="str">
        <f t="shared" si="76"/>
        <v>SI CUMPLE</v>
      </c>
      <c r="F215" s="97" t="str">
        <f t="shared" si="76"/>
        <v>SI CUMPLE</v>
      </c>
      <c r="G215" s="97" t="str">
        <f t="shared" si="76"/>
        <v>SI CUMPLE</v>
      </c>
      <c r="H215" s="97" t="str">
        <f t="shared" si="76"/>
        <v>SI CUMPLE</v>
      </c>
      <c r="I215" s="97" t="str">
        <f t="shared" si="76"/>
        <v>SI CUMPLE</v>
      </c>
      <c r="J215" s="97" t="str">
        <f t="shared" si="76"/>
        <v>SI CUMPLE</v>
      </c>
      <c r="K215" s="97" t="str">
        <f t="shared" si="76"/>
        <v>SI CUMPLE</v>
      </c>
      <c r="L215" s="97" t="str">
        <f t="shared" si="76"/>
        <v>SI CUMPLE</v>
      </c>
      <c r="M215" s="97" t="str">
        <f t="shared" si="76"/>
        <v>SI CUMPLE</v>
      </c>
      <c r="N215" s="97" t="str">
        <f t="shared" si="76"/>
        <v>SI CUMPLE</v>
      </c>
      <c r="O215" s="97" t="str">
        <f t="shared" si="76"/>
        <v>SI CUMPLE</v>
      </c>
      <c r="P215" s="97" t="str">
        <f t="shared" si="76"/>
        <v>SI CUMPLE</v>
      </c>
    </row>
    <row r="216" spans="1:16" x14ac:dyDescent="0.25">
      <c r="A216" s="98" t="str">
        <f>'CPT Express'!A220</f>
        <v>Guadalupe</v>
      </c>
      <c r="C216" s="97" t="str">
        <f t="shared" ref="C216:P216" si="77">IF(C75&gt;C$147,"NO CUMPLE","SI CUMPLE")</f>
        <v>SI CUMPLE</v>
      </c>
      <c r="D216" s="97" t="str">
        <f t="shared" si="77"/>
        <v>SI CUMPLE</v>
      </c>
      <c r="E216" s="97" t="str">
        <f t="shared" si="77"/>
        <v>SI CUMPLE</v>
      </c>
      <c r="F216" s="97" t="str">
        <f t="shared" si="77"/>
        <v>SI CUMPLE</v>
      </c>
      <c r="G216" s="97" t="str">
        <f t="shared" si="77"/>
        <v>SI CUMPLE</v>
      </c>
      <c r="H216" s="97" t="str">
        <f t="shared" si="77"/>
        <v>SI CUMPLE</v>
      </c>
      <c r="I216" s="97" t="str">
        <f t="shared" si="77"/>
        <v>SI CUMPLE</v>
      </c>
      <c r="J216" s="97" t="str">
        <f t="shared" si="77"/>
        <v>SI CUMPLE</v>
      </c>
      <c r="K216" s="97" t="str">
        <f t="shared" si="77"/>
        <v>SI CUMPLE</v>
      </c>
      <c r="L216" s="97" t="str">
        <f t="shared" si="77"/>
        <v>SI CUMPLE</v>
      </c>
      <c r="M216" s="97" t="str">
        <f t="shared" si="77"/>
        <v>SI CUMPLE</v>
      </c>
      <c r="N216" s="97" t="str">
        <f t="shared" si="77"/>
        <v>SI CUMPLE</v>
      </c>
      <c r="O216" s="97" t="str">
        <f t="shared" si="77"/>
        <v>SI CUMPLE</v>
      </c>
      <c r="P216" s="97" t="str">
        <f t="shared" si="77"/>
        <v>SI CUMPLE</v>
      </c>
    </row>
    <row r="217" spans="1:16" x14ac:dyDescent="0.25">
      <c r="A217" s="98" t="str">
        <f>'CPT Express'!A221</f>
        <v>Angostura</v>
      </c>
      <c r="C217" s="97" t="str">
        <f t="shared" ref="C217:P217" si="78">IF(C76&gt;C$147,"NO CUMPLE","SI CUMPLE")</f>
        <v>SI CUMPLE</v>
      </c>
      <c r="D217" s="97" t="str">
        <f t="shared" si="78"/>
        <v>SI CUMPLE</v>
      </c>
      <c r="E217" s="97" t="str">
        <f t="shared" si="78"/>
        <v>SI CUMPLE</v>
      </c>
      <c r="F217" s="97" t="str">
        <f t="shared" si="78"/>
        <v>SI CUMPLE</v>
      </c>
      <c r="G217" s="97" t="str">
        <f t="shared" si="78"/>
        <v>SI CUMPLE</v>
      </c>
      <c r="H217" s="97" t="str">
        <f t="shared" si="78"/>
        <v>SI CUMPLE</v>
      </c>
      <c r="I217" s="97" t="str">
        <f t="shared" si="78"/>
        <v>SI CUMPLE</v>
      </c>
      <c r="J217" s="97" t="str">
        <f t="shared" si="78"/>
        <v>SI CUMPLE</v>
      </c>
      <c r="K217" s="97" t="str">
        <f t="shared" si="78"/>
        <v>SI CUMPLE</v>
      </c>
      <c r="L217" s="97" t="str">
        <f t="shared" si="78"/>
        <v>SI CUMPLE</v>
      </c>
      <c r="M217" s="97" t="str">
        <f t="shared" si="78"/>
        <v>SI CUMPLE</v>
      </c>
      <c r="N217" s="97" t="str">
        <f t="shared" si="78"/>
        <v>SI CUMPLE</v>
      </c>
      <c r="O217" s="97" t="str">
        <f t="shared" si="78"/>
        <v>SI CUMPLE</v>
      </c>
      <c r="P217" s="97" t="str">
        <f t="shared" si="78"/>
        <v>SI CUMPLE</v>
      </c>
    </row>
    <row r="218" spans="1:16" x14ac:dyDescent="0.25">
      <c r="A218" s="98" t="str">
        <f>'CPT Express'!A222</f>
        <v>Campamento</v>
      </c>
      <c r="C218" s="97" t="str">
        <f t="shared" ref="C218:P218" si="79">IF(C77&gt;C$147,"NO CUMPLE","SI CUMPLE")</f>
        <v>SI CUMPLE</v>
      </c>
      <c r="D218" s="97" t="str">
        <f t="shared" si="79"/>
        <v>SI CUMPLE</v>
      </c>
      <c r="E218" s="97" t="str">
        <f t="shared" si="79"/>
        <v>SI CUMPLE</v>
      </c>
      <c r="F218" s="97" t="str">
        <f t="shared" si="79"/>
        <v>SI CUMPLE</v>
      </c>
      <c r="G218" s="97" t="str">
        <f t="shared" si="79"/>
        <v>SI CUMPLE</v>
      </c>
      <c r="H218" s="97" t="str">
        <f t="shared" si="79"/>
        <v>SI CUMPLE</v>
      </c>
      <c r="I218" s="97" t="str">
        <f t="shared" si="79"/>
        <v>SI CUMPLE</v>
      </c>
      <c r="J218" s="97" t="str">
        <f t="shared" si="79"/>
        <v>SI CUMPLE</v>
      </c>
      <c r="K218" s="97" t="str">
        <f t="shared" si="79"/>
        <v>SI CUMPLE</v>
      </c>
      <c r="L218" s="97" t="str">
        <f t="shared" si="79"/>
        <v>SI CUMPLE</v>
      </c>
      <c r="M218" s="97" t="str">
        <f t="shared" si="79"/>
        <v>SI CUMPLE</v>
      </c>
      <c r="N218" s="97" t="str">
        <f t="shared" si="79"/>
        <v>SI CUMPLE</v>
      </c>
      <c r="O218" s="97" t="str">
        <f t="shared" si="79"/>
        <v>SI CUMPLE</v>
      </c>
      <c r="P218" s="97" t="str">
        <f t="shared" si="79"/>
        <v>SI CUMPLE</v>
      </c>
    </row>
    <row r="219" spans="1:16" x14ac:dyDescent="0.25">
      <c r="A219" s="98" t="str">
        <f>'CPT Express'!A223</f>
        <v>San Pedro de los Milagros</v>
      </c>
      <c r="C219" s="97" t="str">
        <f t="shared" ref="C219:P219" si="80">IF(C78&gt;C$147,"NO CUMPLE","SI CUMPLE")</f>
        <v>SI CUMPLE</v>
      </c>
      <c r="D219" s="97" t="str">
        <f t="shared" si="80"/>
        <v>SI CUMPLE</v>
      </c>
      <c r="E219" s="97" t="str">
        <f t="shared" si="80"/>
        <v>SI CUMPLE</v>
      </c>
      <c r="F219" s="97" t="str">
        <f t="shared" si="80"/>
        <v>SI CUMPLE</v>
      </c>
      <c r="G219" s="97" t="str">
        <f t="shared" si="80"/>
        <v>SI CUMPLE</v>
      </c>
      <c r="H219" s="97" t="str">
        <f t="shared" si="80"/>
        <v>SI CUMPLE</v>
      </c>
      <c r="I219" s="97" t="str">
        <f t="shared" si="80"/>
        <v>SI CUMPLE</v>
      </c>
      <c r="J219" s="97" t="str">
        <f t="shared" si="80"/>
        <v>SI CUMPLE</v>
      </c>
      <c r="K219" s="97" t="str">
        <f t="shared" si="80"/>
        <v>SI CUMPLE</v>
      </c>
      <c r="L219" s="97" t="str">
        <f t="shared" si="80"/>
        <v>SI CUMPLE</v>
      </c>
      <c r="M219" s="97" t="str">
        <f t="shared" si="80"/>
        <v>SI CUMPLE</v>
      </c>
      <c r="N219" s="97" t="str">
        <f t="shared" si="80"/>
        <v>SI CUMPLE</v>
      </c>
      <c r="O219" s="97" t="str">
        <f t="shared" si="80"/>
        <v>SI CUMPLE</v>
      </c>
      <c r="P219" s="97" t="str">
        <f t="shared" si="80"/>
        <v>SI CUMPLE</v>
      </c>
    </row>
    <row r="220" spans="1:16" x14ac:dyDescent="0.25">
      <c r="A220" s="98" t="str">
        <f>'CPT Express'!A224</f>
        <v>Entrerríos</v>
      </c>
      <c r="C220" s="97" t="str">
        <f t="shared" ref="C220:P220" si="81">IF(C79&gt;C$147,"NO CUMPLE","SI CUMPLE")</f>
        <v>SI CUMPLE</v>
      </c>
      <c r="D220" s="97" t="str">
        <f t="shared" si="81"/>
        <v>SI CUMPLE</v>
      </c>
      <c r="E220" s="97" t="str">
        <f t="shared" si="81"/>
        <v>SI CUMPLE</v>
      </c>
      <c r="F220" s="97" t="str">
        <f t="shared" si="81"/>
        <v>SI CUMPLE</v>
      </c>
      <c r="G220" s="97" t="str">
        <f t="shared" si="81"/>
        <v>SI CUMPLE</v>
      </c>
      <c r="H220" s="97" t="str">
        <f t="shared" si="81"/>
        <v>SI CUMPLE</v>
      </c>
      <c r="I220" s="97" t="str">
        <f t="shared" si="81"/>
        <v>SI CUMPLE</v>
      </c>
      <c r="J220" s="97" t="str">
        <f t="shared" si="81"/>
        <v>SI CUMPLE</v>
      </c>
      <c r="K220" s="97" t="str">
        <f t="shared" si="81"/>
        <v>SI CUMPLE</v>
      </c>
      <c r="L220" s="97" t="str">
        <f t="shared" si="81"/>
        <v>SI CUMPLE</v>
      </c>
      <c r="M220" s="97" t="str">
        <f t="shared" si="81"/>
        <v>SI CUMPLE</v>
      </c>
      <c r="N220" s="97" t="str">
        <f t="shared" si="81"/>
        <v>SI CUMPLE</v>
      </c>
      <c r="O220" s="97" t="str">
        <f t="shared" si="81"/>
        <v>SI CUMPLE</v>
      </c>
      <c r="P220" s="97" t="str">
        <f t="shared" si="81"/>
        <v>SI CUMPLE</v>
      </c>
    </row>
    <row r="221" spans="1:16" x14ac:dyDescent="0.25">
      <c r="A221" s="98" t="str">
        <f>'CPT Express'!A225</f>
        <v>Belmira</v>
      </c>
      <c r="C221" s="97" t="str">
        <f t="shared" ref="C221:P221" si="82">IF(C80&gt;C$147,"NO CUMPLE","SI CUMPLE")</f>
        <v>SI CUMPLE</v>
      </c>
      <c r="D221" s="97" t="str">
        <f t="shared" si="82"/>
        <v>SI CUMPLE</v>
      </c>
      <c r="E221" s="97" t="str">
        <f t="shared" si="82"/>
        <v>SI CUMPLE</v>
      </c>
      <c r="F221" s="97" t="str">
        <f t="shared" si="82"/>
        <v>SI CUMPLE</v>
      </c>
      <c r="G221" s="97" t="str">
        <f t="shared" si="82"/>
        <v>SI CUMPLE</v>
      </c>
      <c r="H221" s="97" t="str">
        <f t="shared" si="82"/>
        <v>SI CUMPLE</v>
      </c>
      <c r="I221" s="97" t="str">
        <f t="shared" si="82"/>
        <v>SI CUMPLE</v>
      </c>
      <c r="J221" s="97" t="str">
        <f t="shared" si="82"/>
        <v>SI CUMPLE</v>
      </c>
      <c r="K221" s="97" t="str">
        <f t="shared" si="82"/>
        <v>SI CUMPLE</v>
      </c>
      <c r="L221" s="97" t="str">
        <f t="shared" si="82"/>
        <v>SI CUMPLE</v>
      </c>
      <c r="M221" s="97" t="str">
        <f t="shared" si="82"/>
        <v>SI CUMPLE</v>
      </c>
      <c r="N221" s="97" t="str">
        <f t="shared" si="82"/>
        <v>SI CUMPLE</v>
      </c>
      <c r="O221" s="97" t="str">
        <f t="shared" si="82"/>
        <v>SI CUMPLE</v>
      </c>
      <c r="P221" s="97" t="str">
        <f t="shared" si="82"/>
        <v>SI CUMPLE</v>
      </c>
    </row>
    <row r="222" spans="1:16" x14ac:dyDescent="0.25">
      <c r="A222" s="98" t="str">
        <f>'CPT Express'!A226</f>
        <v>Ituango</v>
      </c>
      <c r="C222" s="97" t="str">
        <f t="shared" ref="C222:P222" si="83">IF(C81&gt;C$147,"NO CUMPLE","SI CUMPLE")</f>
        <v>SI CUMPLE</v>
      </c>
      <c r="D222" s="97" t="str">
        <f t="shared" si="83"/>
        <v>SI CUMPLE</v>
      </c>
      <c r="E222" s="97" t="str">
        <f t="shared" si="83"/>
        <v>SI CUMPLE</v>
      </c>
      <c r="F222" s="97" t="str">
        <f t="shared" si="83"/>
        <v>SI CUMPLE</v>
      </c>
      <c r="G222" s="97" t="str">
        <f t="shared" si="83"/>
        <v>SI CUMPLE</v>
      </c>
      <c r="H222" s="97" t="str">
        <f t="shared" si="83"/>
        <v>SI CUMPLE</v>
      </c>
      <c r="I222" s="97" t="str">
        <f t="shared" si="83"/>
        <v>SI CUMPLE</v>
      </c>
      <c r="J222" s="97" t="str">
        <f t="shared" si="83"/>
        <v>SI CUMPLE</v>
      </c>
      <c r="K222" s="97" t="str">
        <f t="shared" si="83"/>
        <v>SI CUMPLE</v>
      </c>
      <c r="L222" s="97" t="str">
        <f t="shared" si="83"/>
        <v>SI CUMPLE</v>
      </c>
      <c r="M222" s="97" t="str">
        <f t="shared" si="83"/>
        <v>SI CUMPLE</v>
      </c>
      <c r="N222" s="97" t="str">
        <f t="shared" si="83"/>
        <v>SI CUMPLE</v>
      </c>
      <c r="O222" s="97" t="str">
        <f t="shared" si="83"/>
        <v>SI CUMPLE</v>
      </c>
      <c r="P222" s="97" t="str">
        <f t="shared" si="83"/>
        <v>SI CUMPLE</v>
      </c>
    </row>
    <row r="223" spans="1:16" x14ac:dyDescent="0.25">
      <c r="A223" s="98" t="str">
        <f>'CPT Express'!A227</f>
        <v>Valdivia</v>
      </c>
      <c r="C223" s="97" t="str">
        <f t="shared" ref="C223:P223" si="84">IF(C82&gt;C$147,"NO CUMPLE","SI CUMPLE")</f>
        <v>SI CUMPLE</v>
      </c>
      <c r="D223" s="97" t="str">
        <f t="shared" si="84"/>
        <v>SI CUMPLE</v>
      </c>
      <c r="E223" s="97" t="str">
        <f t="shared" si="84"/>
        <v>SI CUMPLE</v>
      </c>
      <c r="F223" s="97" t="str">
        <f t="shared" si="84"/>
        <v>SI CUMPLE</v>
      </c>
      <c r="G223" s="97" t="str">
        <f t="shared" si="84"/>
        <v>SI CUMPLE</v>
      </c>
      <c r="H223" s="97" t="str">
        <f t="shared" si="84"/>
        <v>SI CUMPLE</v>
      </c>
      <c r="I223" s="97" t="str">
        <f t="shared" si="84"/>
        <v>SI CUMPLE</v>
      </c>
      <c r="J223" s="97" t="str">
        <f t="shared" si="84"/>
        <v>SI CUMPLE</v>
      </c>
      <c r="K223" s="97" t="str">
        <f t="shared" si="84"/>
        <v>SI CUMPLE</v>
      </c>
      <c r="L223" s="97" t="str">
        <f t="shared" si="84"/>
        <v>SI CUMPLE</v>
      </c>
      <c r="M223" s="97" t="str">
        <f t="shared" si="84"/>
        <v>SI CUMPLE</v>
      </c>
      <c r="N223" s="97" t="str">
        <f t="shared" si="84"/>
        <v>SI CUMPLE</v>
      </c>
      <c r="O223" s="97" t="str">
        <f t="shared" si="84"/>
        <v>SI CUMPLE</v>
      </c>
      <c r="P223" s="97" t="str">
        <f t="shared" si="84"/>
        <v>SI CUMPLE</v>
      </c>
    </row>
    <row r="224" spans="1:16" x14ac:dyDescent="0.25">
      <c r="A224" s="98" t="str">
        <f>'CPT Express'!A228</f>
        <v>Toledo</v>
      </c>
      <c r="C224" s="97" t="str">
        <f t="shared" ref="C224:P224" si="85">IF(C83&gt;C$147,"NO CUMPLE","SI CUMPLE")</f>
        <v>SI CUMPLE</v>
      </c>
      <c r="D224" s="97" t="str">
        <f t="shared" si="85"/>
        <v>SI CUMPLE</v>
      </c>
      <c r="E224" s="97" t="str">
        <f t="shared" si="85"/>
        <v>SI CUMPLE</v>
      </c>
      <c r="F224" s="97" t="str">
        <f t="shared" si="85"/>
        <v>SI CUMPLE</v>
      </c>
      <c r="G224" s="97" t="str">
        <f t="shared" si="85"/>
        <v>SI CUMPLE</v>
      </c>
      <c r="H224" s="97" t="str">
        <f t="shared" si="85"/>
        <v>SI CUMPLE</v>
      </c>
      <c r="I224" s="97" t="str">
        <f t="shared" si="85"/>
        <v>SI CUMPLE</v>
      </c>
      <c r="J224" s="97" t="str">
        <f t="shared" si="85"/>
        <v>SI CUMPLE</v>
      </c>
      <c r="K224" s="97" t="str">
        <f t="shared" si="85"/>
        <v>SI CUMPLE</v>
      </c>
      <c r="L224" s="97" t="str">
        <f t="shared" si="85"/>
        <v>SI CUMPLE</v>
      </c>
      <c r="M224" s="97" t="str">
        <f t="shared" si="85"/>
        <v>SI CUMPLE</v>
      </c>
      <c r="N224" s="97" t="str">
        <f t="shared" si="85"/>
        <v>SI CUMPLE</v>
      </c>
      <c r="O224" s="97" t="str">
        <f t="shared" si="85"/>
        <v>SI CUMPLE</v>
      </c>
      <c r="P224" s="97" t="str">
        <f t="shared" si="85"/>
        <v>SI CUMPLE</v>
      </c>
    </row>
    <row r="225" spans="1:16" x14ac:dyDescent="0.25">
      <c r="A225" s="98" t="str">
        <f>'CPT Express'!A229</f>
        <v>San Andrés de Cuerquia</v>
      </c>
      <c r="C225" s="97" t="str">
        <f t="shared" ref="C225:P225" si="86">IF(C84&gt;C$147,"NO CUMPLE","SI CUMPLE")</f>
        <v>SI CUMPLE</v>
      </c>
      <c r="D225" s="97" t="str">
        <f t="shared" si="86"/>
        <v>SI CUMPLE</v>
      </c>
      <c r="E225" s="97" t="str">
        <f t="shared" si="86"/>
        <v>SI CUMPLE</v>
      </c>
      <c r="F225" s="97" t="str">
        <f t="shared" si="86"/>
        <v>SI CUMPLE</v>
      </c>
      <c r="G225" s="97" t="str">
        <f t="shared" si="86"/>
        <v>SI CUMPLE</v>
      </c>
      <c r="H225" s="97" t="str">
        <f t="shared" si="86"/>
        <v>SI CUMPLE</v>
      </c>
      <c r="I225" s="97" t="str">
        <f t="shared" si="86"/>
        <v>SI CUMPLE</v>
      </c>
      <c r="J225" s="97" t="str">
        <f t="shared" si="86"/>
        <v>SI CUMPLE</v>
      </c>
      <c r="K225" s="97" t="str">
        <f t="shared" si="86"/>
        <v>SI CUMPLE</v>
      </c>
      <c r="L225" s="97" t="str">
        <f t="shared" si="86"/>
        <v>SI CUMPLE</v>
      </c>
      <c r="M225" s="97" t="str">
        <f t="shared" si="86"/>
        <v>SI CUMPLE</v>
      </c>
      <c r="N225" s="97" t="str">
        <f t="shared" si="86"/>
        <v>SI CUMPLE</v>
      </c>
      <c r="O225" s="97" t="str">
        <f t="shared" si="86"/>
        <v>SI CUMPLE</v>
      </c>
      <c r="P225" s="97" t="str">
        <f t="shared" si="86"/>
        <v>SI CUMPLE</v>
      </c>
    </row>
    <row r="226" spans="1:16" x14ac:dyDescent="0.25">
      <c r="A226" s="98" t="str">
        <f>'CPT Express'!A230</f>
        <v>Yarumal</v>
      </c>
      <c r="C226" s="97" t="str">
        <f t="shared" ref="C226:P226" si="87">IF(C85&gt;C$147,"NO CUMPLE","SI CUMPLE")</f>
        <v>SI CUMPLE</v>
      </c>
      <c r="D226" s="97" t="str">
        <f t="shared" si="87"/>
        <v>SI CUMPLE</v>
      </c>
      <c r="E226" s="97" t="str">
        <f t="shared" si="87"/>
        <v>SI CUMPLE</v>
      </c>
      <c r="F226" s="97" t="str">
        <f t="shared" si="87"/>
        <v>SI CUMPLE</v>
      </c>
      <c r="G226" s="97" t="str">
        <f t="shared" si="87"/>
        <v>SI CUMPLE</v>
      </c>
      <c r="H226" s="97" t="str">
        <f t="shared" si="87"/>
        <v>SI CUMPLE</v>
      </c>
      <c r="I226" s="97" t="str">
        <f t="shared" si="87"/>
        <v>SI CUMPLE</v>
      </c>
      <c r="J226" s="97" t="str">
        <f t="shared" si="87"/>
        <v>SI CUMPLE</v>
      </c>
      <c r="K226" s="97" t="str">
        <f t="shared" si="87"/>
        <v>SI CUMPLE</v>
      </c>
      <c r="L226" s="97" t="str">
        <f t="shared" si="87"/>
        <v>SI CUMPLE</v>
      </c>
      <c r="M226" s="97" t="str">
        <f t="shared" si="87"/>
        <v>SI CUMPLE</v>
      </c>
      <c r="N226" s="97" t="str">
        <f t="shared" si="87"/>
        <v>SI CUMPLE</v>
      </c>
      <c r="O226" s="97" t="str">
        <f t="shared" si="87"/>
        <v>SI CUMPLE</v>
      </c>
      <c r="P226" s="97" t="str">
        <f t="shared" si="87"/>
        <v>SI CUMPLE</v>
      </c>
    </row>
    <row r="227" spans="1:16" x14ac:dyDescent="0.25">
      <c r="A227" s="98" t="str">
        <f>'CPT Express'!A231</f>
        <v>Caracolí</v>
      </c>
      <c r="C227" s="97" t="str">
        <f t="shared" ref="C227:P227" si="88">IF(C86&gt;C$147,"NO CUMPLE","SI CUMPLE")</f>
        <v>SI CUMPLE</v>
      </c>
      <c r="D227" s="97" t="str">
        <f t="shared" si="88"/>
        <v>SI CUMPLE</v>
      </c>
      <c r="E227" s="97" t="str">
        <f t="shared" si="88"/>
        <v>SI CUMPLE</v>
      </c>
      <c r="F227" s="97" t="str">
        <f t="shared" si="88"/>
        <v>SI CUMPLE</v>
      </c>
      <c r="G227" s="97" t="str">
        <f t="shared" si="88"/>
        <v>SI CUMPLE</v>
      </c>
      <c r="H227" s="97" t="str">
        <f t="shared" si="88"/>
        <v>SI CUMPLE</v>
      </c>
      <c r="I227" s="97" t="str">
        <f t="shared" si="88"/>
        <v>SI CUMPLE</v>
      </c>
      <c r="J227" s="97" t="str">
        <f t="shared" si="88"/>
        <v>SI CUMPLE</v>
      </c>
      <c r="K227" s="97" t="str">
        <f t="shared" si="88"/>
        <v>SI CUMPLE</v>
      </c>
      <c r="L227" s="97" t="str">
        <f t="shared" si="88"/>
        <v>SI CUMPLE</v>
      </c>
      <c r="M227" s="97" t="str">
        <f t="shared" si="88"/>
        <v>SI CUMPLE</v>
      </c>
      <c r="N227" s="97" t="str">
        <f t="shared" si="88"/>
        <v>SI CUMPLE</v>
      </c>
      <c r="O227" s="97" t="str">
        <f t="shared" si="88"/>
        <v>SI CUMPLE</v>
      </c>
      <c r="P227" s="97" t="str">
        <f t="shared" si="88"/>
        <v>SI CUMPLE</v>
      </c>
    </row>
    <row r="228" spans="1:16" x14ac:dyDescent="0.25">
      <c r="A228" s="98" t="str">
        <f>'CPT Express'!A232</f>
        <v>Puerto Berrío</v>
      </c>
      <c r="C228" s="97" t="str">
        <f t="shared" ref="C228:P228" si="89">IF(C87&gt;C$147,"NO CUMPLE","SI CUMPLE")</f>
        <v>SI CUMPLE</v>
      </c>
      <c r="D228" s="97" t="str">
        <f t="shared" si="89"/>
        <v>SI CUMPLE</v>
      </c>
      <c r="E228" s="97" t="str">
        <f t="shared" si="89"/>
        <v>SI CUMPLE</v>
      </c>
      <c r="F228" s="97" t="str">
        <f t="shared" si="89"/>
        <v>SI CUMPLE</v>
      </c>
      <c r="G228" s="97" t="str">
        <f t="shared" si="89"/>
        <v>SI CUMPLE</v>
      </c>
      <c r="H228" s="97" t="str">
        <f t="shared" si="89"/>
        <v>SI CUMPLE</v>
      </c>
      <c r="I228" s="97" t="str">
        <f t="shared" si="89"/>
        <v>SI CUMPLE</v>
      </c>
      <c r="J228" s="97" t="str">
        <f t="shared" si="89"/>
        <v>SI CUMPLE</v>
      </c>
      <c r="K228" s="97" t="str">
        <f t="shared" si="89"/>
        <v>SI CUMPLE</v>
      </c>
      <c r="L228" s="97" t="str">
        <f t="shared" si="89"/>
        <v>SI CUMPLE</v>
      </c>
      <c r="M228" s="97" t="str">
        <f t="shared" si="89"/>
        <v>SI CUMPLE</v>
      </c>
      <c r="N228" s="97" t="str">
        <f t="shared" si="89"/>
        <v>SI CUMPLE</v>
      </c>
      <c r="O228" s="97" t="str">
        <f t="shared" si="89"/>
        <v>SI CUMPLE</v>
      </c>
      <c r="P228" s="97" t="str">
        <f t="shared" si="89"/>
        <v>SI CUMPLE</v>
      </c>
    </row>
    <row r="229" spans="1:16" x14ac:dyDescent="0.25">
      <c r="A229" s="98" t="str">
        <f>'CPT Express'!A233</f>
        <v>Yondó</v>
      </c>
      <c r="C229" s="97" t="str">
        <f t="shared" ref="C229:P229" si="90">IF(C88&gt;C$147,"NO CUMPLE","SI CUMPLE")</f>
        <v>SI CUMPLE</v>
      </c>
      <c r="D229" s="97" t="str">
        <f t="shared" si="90"/>
        <v>SI CUMPLE</v>
      </c>
      <c r="E229" s="97" t="str">
        <f t="shared" si="90"/>
        <v>SI CUMPLE</v>
      </c>
      <c r="F229" s="97" t="str">
        <f t="shared" si="90"/>
        <v>SI CUMPLE</v>
      </c>
      <c r="G229" s="97" t="str">
        <f t="shared" si="90"/>
        <v>SI CUMPLE</v>
      </c>
      <c r="H229" s="97" t="str">
        <f t="shared" si="90"/>
        <v>SI CUMPLE</v>
      </c>
      <c r="I229" s="97" t="str">
        <f t="shared" si="90"/>
        <v>SI CUMPLE</v>
      </c>
      <c r="J229" s="97" t="str">
        <f t="shared" si="90"/>
        <v>SI CUMPLE</v>
      </c>
      <c r="K229" s="97" t="str">
        <f t="shared" si="90"/>
        <v>SI CUMPLE</v>
      </c>
      <c r="L229" s="97" t="str">
        <f t="shared" si="90"/>
        <v>SI CUMPLE</v>
      </c>
      <c r="M229" s="97" t="str">
        <f t="shared" si="90"/>
        <v>SI CUMPLE</v>
      </c>
      <c r="N229" s="97" t="str">
        <f t="shared" si="90"/>
        <v>SI CUMPLE</v>
      </c>
      <c r="O229" s="97" t="str">
        <f t="shared" si="90"/>
        <v>SI CUMPLE</v>
      </c>
      <c r="P229" s="97" t="str">
        <f t="shared" si="90"/>
        <v>SI CUMPLE</v>
      </c>
    </row>
    <row r="230" spans="1:16" x14ac:dyDescent="0.25">
      <c r="A230" s="98" t="str">
        <f>'CPT Express'!A234</f>
        <v>Maceo</v>
      </c>
      <c r="C230" s="97" t="str">
        <f t="shared" ref="C230:P230" si="91">IF(C89&gt;C$147,"NO CUMPLE","SI CUMPLE")</f>
        <v>SI CUMPLE</v>
      </c>
      <c r="D230" s="97" t="str">
        <f t="shared" si="91"/>
        <v>SI CUMPLE</v>
      </c>
      <c r="E230" s="97" t="str">
        <f t="shared" si="91"/>
        <v>SI CUMPLE</v>
      </c>
      <c r="F230" s="97" t="str">
        <f t="shared" si="91"/>
        <v>SI CUMPLE</v>
      </c>
      <c r="G230" s="97" t="str">
        <f t="shared" si="91"/>
        <v>SI CUMPLE</v>
      </c>
      <c r="H230" s="97" t="str">
        <f t="shared" si="91"/>
        <v>SI CUMPLE</v>
      </c>
      <c r="I230" s="97" t="str">
        <f t="shared" si="91"/>
        <v>SI CUMPLE</v>
      </c>
      <c r="J230" s="97" t="str">
        <f t="shared" si="91"/>
        <v>SI CUMPLE</v>
      </c>
      <c r="K230" s="97" t="str">
        <f t="shared" si="91"/>
        <v>SI CUMPLE</v>
      </c>
      <c r="L230" s="97" t="str">
        <f t="shared" si="91"/>
        <v>SI CUMPLE</v>
      </c>
      <c r="M230" s="97" t="str">
        <f t="shared" si="91"/>
        <v>SI CUMPLE</v>
      </c>
      <c r="N230" s="97" t="str">
        <f t="shared" si="91"/>
        <v>SI CUMPLE</v>
      </c>
      <c r="O230" s="97" t="str">
        <f t="shared" si="91"/>
        <v>SI CUMPLE</v>
      </c>
      <c r="P230" s="97" t="str">
        <f t="shared" si="91"/>
        <v>SI CUMPLE</v>
      </c>
    </row>
    <row r="231" spans="1:16" x14ac:dyDescent="0.25">
      <c r="A231" s="98" t="str">
        <f>'CPT Express'!A235</f>
        <v>Puerto Nare</v>
      </c>
      <c r="C231" s="97" t="str">
        <f t="shared" ref="C231:P231" si="92">IF(C90&gt;C$147,"NO CUMPLE","SI CUMPLE")</f>
        <v>SI CUMPLE</v>
      </c>
      <c r="D231" s="97" t="str">
        <f t="shared" si="92"/>
        <v>SI CUMPLE</v>
      </c>
      <c r="E231" s="97" t="str">
        <f t="shared" si="92"/>
        <v>SI CUMPLE</v>
      </c>
      <c r="F231" s="97" t="str">
        <f t="shared" si="92"/>
        <v>SI CUMPLE</v>
      </c>
      <c r="G231" s="97" t="str">
        <f t="shared" si="92"/>
        <v>SI CUMPLE</v>
      </c>
      <c r="H231" s="97" t="str">
        <f t="shared" si="92"/>
        <v>SI CUMPLE</v>
      </c>
      <c r="I231" s="97" t="str">
        <f t="shared" si="92"/>
        <v>SI CUMPLE</v>
      </c>
      <c r="J231" s="97" t="str">
        <f t="shared" si="92"/>
        <v>SI CUMPLE</v>
      </c>
      <c r="K231" s="97" t="str">
        <f t="shared" si="92"/>
        <v>SI CUMPLE</v>
      </c>
      <c r="L231" s="97" t="str">
        <f t="shared" si="92"/>
        <v>SI CUMPLE</v>
      </c>
      <c r="M231" s="97" t="str">
        <f t="shared" si="92"/>
        <v>SI CUMPLE</v>
      </c>
      <c r="N231" s="97" t="str">
        <f t="shared" si="92"/>
        <v>SI CUMPLE</v>
      </c>
      <c r="O231" s="97" t="str">
        <f t="shared" si="92"/>
        <v>SI CUMPLE</v>
      </c>
      <c r="P231" s="97" t="str">
        <f t="shared" si="92"/>
        <v>SI CUMPLE</v>
      </c>
    </row>
    <row r="232" spans="1:16" x14ac:dyDescent="0.25">
      <c r="A232" s="98" t="str">
        <f>'CPT Express'!A236</f>
        <v>Puerto triunfo</v>
      </c>
      <c r="C232" s="97" t="str">
        <f t="shared" ref="C232:P232" si="93">IF(C91&gt;C$147,"NO CUMPLE","SI CUMPLE")</f>
        <v>SI CUMPLE</v>
      </c>
      <c r="D232" s="97" t="str">
        <f t="shared" si="93"/>
        <v>SI CUMPLE</v>
      </c>
      <c r="E232" s="97" t="str">
        <f t="shared" si="93"/>
        <v>SI CUMPLE</v>
      </c>
      <c r="F232" s="97" t="str">
        <f t="shared" si="93"/>
        <v>SI CUMPLE</v>
      </c>
      <c r="G232" s="97" t="str">
        <f t="shared" si="93"/>
        <v>SI CUMPLE</v>
      </c>
      <c r="H232" s="97" t="str">
        <f t="shared" si="93"/>
        <v>SI CUMPLE</v>
      </c>
      <c r="I232" s="97" t="str">
        <f t="shared" si="93"/>
        <v>SI CUMPLE</v>
      </c>
      <c r="J232" s="97" t="str">
        <f t="shared" si="93"/>
        <v>SI CUMPLE</v>
      </c>
      <c r="K232" s="97" t="str">
        <f t="shared" si="93"/>
        <v>SI CUMPLE</v>
      </c>
      <c r="L232" s="97" t="str">
        <f t="shared" si="93"/>
        <v>SI CUMPLE</v>
      </c>
      <c r="M232" s="97" t="str">
        <f t="shared" si="93"/>
        <v>SI CUMPLE</v>
      </c>
      <c r="N232" s="97" t="str">
        <f t="shared" si="93"/>
        <v>SI CUMPLE</v>
      </c>
      <c r="O232" s="97" t="str">
        <f t="shared" si="93"/>
        <v>SI CUMPLE</v>
      </c>
      <c r="P232" s="97" t="str">
        <f t="shared" si="93"/>
        <v>SI CUMPLE</v>
      </c>
    </row>
    <row r="233" spans="1:16" x14ac:dyDescent="0.25">
      <c r="A233" s="98" t="str">
        <f>'CPT Express'!A237</f>
        <v>Apartadó</v>
      </c>
      <c r="C233" s="97" t="str">
        <f t="shared" ref="C233:P233" si="94">IF(C92&gt;C$147,"NO CUMPLE","SI CUMPLE")</f>
        <v>SI CUMPLE</v>
      </c>
      <c r="D233" s="97" t="str">
        <f t="shared" si="94"/>
        <v>SI CUMPLE</v>
      </c>
      <c r="E233" s="97" t="str">
        <f t="shared" si="94"/>
        <v>SI CUMPLE</v>
      </c>
      <c r="F233" s="97" t="str">
        <f t="shared" si="94"/>
        <v>SI CUMPLE</v>
      </c>
      <c r="G233" s="97" t="str">
        <f t="shared" si="94"/>
        <v>SI CUMPLE</v>
      </c>
      <c r="H233" s="97" t="str">
        <f t="shared" si="94"/>
        <v>SI CUMPLE</v>
      </c>
      <c r="I233" s="97" t="str">
        <f t="shared" si="94"/>
        <v>SI CUMPLE</v>
      </c>
      <c r="J233" s="97" t="str">
        <f t="shared" si="94"/>
        <v>SI CUMPLE</v>
      </c>
      <c r="K233" s="97" t="str">
        <f t="shared" si="94"/>
        <v>SI CUMPLE</v>
      </c>
      <c r="L233" s="97" t="str">
        <f t="shared" si="94"/>
        <v>SI CUMPLE</v>
      </c>
      <c r="M233" s="97" t="str">
        <f t="shared" si="94"/>
        <v>SI CUMPLE</v>
      </c>
      <c r="N233" s="97" t="str">
        <f t="shared" si="94"/>
        <v>SI CUMPLE</v>
      </c>
      <c r="O233" s="97" t="str">
        <f t="shared" si="94"/>
        <v>SI CUMPLE</v>
      </c>
      <c r="P233" s="97" t="str">
        <f t="shared" si="94"/>
        <v>SI CUMPLE</v>
      </c>
    </row>
    <row r="234" spans="1:16" x14ac:dyDescent="0.25">
      <c r="A234" s="98" t="str">
        <f>'CPT Express'!A238</f>
        <v>Arboletes</v>
      </c>
      <c r="C234" s="97" t="str">
        <f t="shared" ref="C234:P234" si="95">IF(C93&gt;C$147,"NO CUMPLE","SI CUMPLE")</f>
        <v>SI CUMPLE</v>
      </c>
      <c r="D234" s="97" t="str">
        <f t="shared" si="95"/>
        <v>SI CUMPLE</v>
      </c>
      <c r="E234" s="97" t="str">
        <f t="shared" si="95"/>
        <v>SI CUMPLE</v>
      </c>
      <c r="F234" s="97" t="str">
        <f t="shared" si="95"/>
        <v>SI CUMPLE</v>
      </c>
      <c r="G234" s="97" t="str">
        <f t="shared" si="95"/>
        <v>SI CUMPLE</v>
      </c>
      <c r="H234" s="97" t="str">
        <f t="shared" si="95"/>
        <v>SI CUMPLE</v>
      </c>
      <c r="I234" s="97" t="str">
        <f t="shared" si="95"/>
        <v>SI CUMPLE</v>
      </c>
      <c r="J234" s="97" t="str">
        <f t="shared" si="95"/>
        <v>SI CUMPLE</v>
      </c>
      <c r="K234" s="97" t="str">
        <f t="shared" si="95"/>
        <v>SI CUMPLE</v>
      </c>
      <c r="L234" s="97" t="str">
        <f t="shared" si="95"/>
        <v>SI CUMPLE</v>
      </c>
      <c r="M234" s="97" t="str">
        <f t="shared" si="95"/>
        <v>SI CUMPLE</v>
      </c>
      <c r="N234" s="97" t="str">
        <f t="shared" si="95"/>
        <v>SI CUMPLE</v>
      </c>
      <c r="O234" s="97" t="str">
        <f t="shared" si="95"/>
        <v>SI CUMPLE</v>
      </c>
      <c r="P234" s="97" t="str">
        <f t="shared" si="95"/>
        <v>SI CUMPLE</v>
      </c>
    </row>
    <row r="235" spans="1:16" x14ac:dyDescent="0.25">
      <c r="A235" s="98" t="str">
        <f>'CPT Express'!A239</f>
        <v>Carepa</v>
      </c>
      <c r="C235" s="97" t="str">
        <f t="shared" ref="C235:P235" si="96">IF(C94&gt;C$147,"NO CUMPLE","SI CUMPLE")</f>
        <v>SI CUMPLE</v>
      </c>
      <c r="D235" s="97" t="str">
        <f t="shared" si="96"/>
        <v>SI CUMPLE</v>
      </c>
      <c r="E235" s="97" t="str">
        <f t="shared" si="96"/>
        <v>SI CUMPLE</v>
      </c>
      <c r="F235" s="97" t="str">
        <f t="shared" si="96"/>
        <v>SI CUMPLE</v>
      </c>
      <c r="G235" s="97" t="str">
        <f t="shared" si="96"/>
        <v>SI CUMPLE</v>
      </c>
      <c r="H235" s="97" t="str">
        <f t="shared" si="96"/>
        <v>SI CUMPLE</v>
      </c>
      <c r="I235" s="97" t="str">
        <f t="shared" si="96"/>
        <v>SI CUMPLE</v>
      </c>
      <c r="J235" s="97" t="str">
        <f t="shared" si="96"/>
        <v>SI CUMPLE</v>
      </c>
      <c r="K235" s="97" t="str">
        <f t="shared" si="96"/>
        <v>SI CUMPLE</v>
      </c>
      <c r="L235" s="97" t="str">
        <f t="shared" si="96"/>
        <v>SI CUMPLE</v>
      </c>
      <c r="M235" s="97" t="str">
        <f t="shared" si="96"/>
        <v>SI CUMPLE</v>
      </c>
      <c r="N235" s="97" t="str">
        <f t="shared" si="96"/>
        <v>SI CUMPLE</v>
      </c>
      <c r="O235" s="97" t="str">
        <f t="shared" si="96"/>
        <v>SI CUMPLE</v>
      </c>
      <c r="P235" s="97" t="str">
        <f t="shared" si="96"/>
        <v>SI CUMPLE</v>
      </c>
    </row>
    <row r="236" spans="1:16" x14ac:dyDescent="0.25">
      <c r="A236" s="98" t="str">
        <f>'CPT Express'!A240</f>
        <v>Chigorodó</v>
      </c>
      <c r="C236" s="97" t="str">
        <f t="shared" ref="C236:P236" si="97">IF(C95&gt;C$147,"NO CUMPLE","SI CUMPLE")</f>
        <v>SI CUMPLE</v>
      </c>
      <c r="D236" s="97" t="str">
        <f t="shared" si="97"/>
        <v>SI CUMPLE</v>
      </c>
      <c r="E236" s="97" t="str">
        <f t="shared" si="97"/>
        <v>SI CUMPLE</v>
      </c>
      <c r="F236" s="97" t="str">
        <f t="shared" si="97"/>
        <v>SI CUMPLE</v>
      </c>
      <c r="G236" s="97" t="str">
        <f t="shared" si="97"/>
        <v>SI CUMPLE</v>
      </c>
      <c r="H236" s="97" t="str">
        <f t="shared" si="97"/>
        <v>SI CUMPLE</v>
      </c>
      <c r="I236" s="97" t="str">
        <f t="shared" si="97"/>
        <v>SI CUMPLE</v>
      </c>
      <c r="J236" s="97" t="str">
        <f t="shared" si="97"/>
        <v>SI CUMPLE</v>
      </c>
      <c r="K236" s="97" t="str">
        <f t="shared" si="97"/>
        <v>SI CUMPLE</v>
      </c>
      <c r="L236" s="97" t="str">
        <f t="shared" si="97"/>
        <v>SI CUMPLE</v>
      </c>
      <c r="M236" s="97" t="str">
        <f t="shared" si="97"/>
        <v>SI CUMPLE</v>
      </c>
      <c r="N236" s="97" t="str">
        <f t="shared" si="97"/>
        <v>SI CUMPLE</v>
      </c>
      <c r="O236" s="97" t="str">
        <f t="shared" si="97"/>
        <v>SI CUMPLE</v>
      </c>
      <c r="P236" s="97" t="str">
        <f t="shared" si="97"/>
        <v>SI CUMPLE</v>
      </c>
    </row>
    <row r="237" spans="1:16" x14ac:dyDescent="0.25">
      <c r="A237" s="98" t="str">
        <f>'CPT Express'!A241</f>
        <v>Murindó</v>
      </c>
      <c r="C237" s="97" t="str">
        <f t="shared" ref="C237:P237" si="98">IF(C96&gt;C$147,"NO CUMPLE","SI CUMPLE")</f>
        <v>SI CUMPLE</v>
      </c>
      <c r="D237" s="97" t="str">
        <f t="shared" si="98"/>
        <v>SI CUMPLE</v>
      </c>
      <c r="E237" s="97" t="str">
        <f t="shared" si="98"/>
        <v>SI CUMPLE</v>
      </c>
      <c r="F237" s="97" t="str">
        <f t="shared" si="98"/>
        <v>SI CUMPLE</v>
      </c>
      <c r="G237" s="97" t="str">
        <f t="shared" si="98"/>
        <v>SI CUMPLE</v>
      </c>
      <c r="H237" s="97" t="str">
        <f t="shared" si="98"/>
        <v>SI CUMPLE</v>
      </c>
      <c r="I237" s="97" t="str">
        <f t="shared" si="98"/>
        <v>SI CUMPLE</v>
      </c>
      <c r="J237" s="97" t="str">
        <f t="shared" si="98"/>
        <v>SI CUMPLE</v>
      </c>
      <c r="K237" s="97" t="str">
        <f t="shared" si="98"/>
        <v>SI CUMPLE</v>
      </c>
      <c r="L237" s="97" t="str">
        <f t="shared" si="98"/>
        <v>SI CUMPLE</v>
      </c>
      <c r="M237" s="97" t="str">
        <f t="shared" si="98"/>
        <v>SI CUMPLE</v>
      </c>
      <c r="N237" s="97" t="str">
        <f t="shared" si="98"/>
        <v>SI CUMPLE</v>
      </c>
      <c r="O237" s="97" t="str">
        <f t="shared" si="98"/>
        <v>SI CUMPLE</v>
      </c>
      <c r="P237" s="97" t="str">
        <f t="shared" si="98"/>
        <v>SI CUMPLE</v>
      </c>
    </row>
    <row r="238" spans="1:16" x14ac:dyDescent="0.25">
      <c r="A238" s="98" t="str">
        <f>'CPT Express'!A242</f>
        <v>Mutatá</v>
      </c>
      <c r="C238" s="97" t="str">
        <f t="shared" ref="C238:P238" si="99">IF(C97&gt;C$147,"NO CUMPLE","SI CUMPLE")</f>
        <v>SI CUMPLE</v>
      </c>
      <c r="D238" s="97" t="str">
        <f t="shared" si="99"/>
        <v>SI CUMPLE</v>
      </c>
      <c r="E238" s="97" t="str">
        <f t="shared" si="99"/>
        <v>SI CUMPLE</v>
      </c>
      <c r="F238" s="97" t="str">
        <f t="shared" si="99"/>
        <v>SI CUMPLE</v>
      </c>
      <c r="G238" s="97" t="str">
        <f t="shared" si="99"/>
        <v>SI CUMPLE</v>
      </c>
      <c r="H238" s="97" t="str">
        <f t="shared" si="99"/>
        <v>SI CUMPLE</v>
      </c>
      <c r="I238" s="97" t="str">
        <f t="shared" si="99"/>
        <v>SI CUMPLE</v>
      </c>
      <c r="J238" s="97" t="str">
        <f t="shared" si="99"/>
        <v>SI CUMPLE</v>
      </c>
      <c r="K238" s="97" t="str">
        <f t="shared" si="99"/>
        <v>SI CUMPLE</v>
      </c>
      <c r="L238" s="97" t="str">
        <f t="shared" si="99"/>
        <v>SI CUMPLE</v>
      </c>
      <c r="M238" s="97" t="str">
        <f t="shared" si="99"/>
        <v>SI CUMPLE</v>
      </c>
      <c r="N238" s="97" t="str">
        <f t="shared" si="99"/>
        <v>SI CUMPLE</v>
      </c>
      <c r="O238" s="97" t="str">
        <f t="shared" si="99"/>
        <v>SI CUMPLE</v>
      </c>
      <c r="P238" s="97" t="str">
        <f t="shared" si="99"/>
        <v>SI CUMPLE</v>
      </c>
    </row>
    <row r="239" spans="1:16" x14ac:dyDescent="0.25">
      <c r="A239" s="98" t="str">
        <f>'CPT Express'!A243</f>
        <v>Necoclí</v>
      </c>
      <c r="C239" s="97" t="str">
        <f t="shared" ref="C239:P239" si="100">IF(C98&gt;C$147,"NO CUMPLE","SI CUMPLE")</f>
        <v>SI CUMPLE</v>
      </c>
      <c r="D239" s="97" t="str">
        <f t="shared" si="100"/>
        <v>SI CUMPLE</v>
      </c>
      <c r="E239" s="97" t="str">
        <f t="shared" si="100"/>
        <v>SI CUMPLE</v>
      </c>
      <c r="F239" s="97" t="str">
        <f t="shared" si="100"/>
        <v>SI CUMPLE</v>
      </c>
      <c r="G239" s="97" t="str">
        <f t="shared" si="100"/>
        <v>SI CUMPLE</v>
      </c>
      <c r="H239" s="97" t="str">
        <f t="shared" si="100"/>
        <v>SI CUMPLE</v>
      </c>
      <c r="I239" s="97" t="str">
        <f t="shared" si="100"/>
        <v>SI CUMPLE</v>
      </c>
      <c r="J239" s="97" t="str">
        <f t="shared" si="100"/>
        <v>SI CUMPLE</v>
      </c>
      <c r="K239" s="97" t="str">
        <f t="shared" si="100"/>
        <v>SI CUMPLE</v>
      </c>
      <c r="L239" s="97" t="str">
        <f t="shared" si="100"/>
        <v>SI CUMPLE</v>
      </c>
      <c r="M239" s="97" t="str">
        <f t="shared" si="100"/>
        <v>SI CUMPLE</v>
      </c>
      <c r="N239" s="97" t="str">
        <f t="shared" si="100"/>
        <v>SI CUMPLE</v>
      </c>
      <c r="O239" s="97" t="str">
        <f t="shared" si="100"/>
        <v>SI CUMPLE</v>
      </c>
      <c r="P239" s="97" t="str">
        <f t="shared" si="100"/>
        <v>SI CUMPLE</v>
      </c>
    </row>
    <row r="240" spans="1:16" x14ac:dyDescent="0.25">
      <c r="A240" s="98" t="str">
        <f>'CPT Express'!A244</f>
        <v>San Juan de Urabá</v>
      </c>
      <c r="C240" s="97" t="str">
        <f t="shared" ref="C240:P240" si="101">IF(C99&gt;C$147,"NO CUMPLE","SI CUMPLE")</f>
        <v>SI CUMPLE</v>
      </c>
      <c r="D240" s="97" t="str">
        <f t="shared" si="101"/>
        <v>SI CUMPLE</v>
      </c>
      <c r="E240" s="97" t="str">
        <f t="shared" si="101"/>
        <v>SI CUMPLE</v>
      </c>
      <c r="F240" s="97" t="str">
        <f t="shared" si="101"/>
        <v>SI CUMPLE</v>
      </c>
      <c r="G240" s="97" t="str">
        <f t="shared" si="101"/>
        <v>SI CUMPLE</v>
      </c>
      <c r="H240" s="97" t="str">
        <f t="shared" si="101"/>
        <v>SI CUMPLE</v>
      </c>
      <c r="I240" s="97" t="str">
        <f t="shared" si="101"/>
        <v>SI CUMPLE</v>
      </c>
      <c r="J240" s="97" t="str">
        <f t="shared" si="101"/>
        <v>SI CUMPLE</v>
      </c>
      <c r="K240" s="97" t="str">
        <f t="shared" si="101"/>
        <v>SI CUMPLE</v>
      </c>
      <c r="L240" s="97" t="str">
        <f t="shared" si="101"/>
        <v>SI CUMPLE</v>
      </c>
      <c r="M240" s="97" t="str">
        <f t="shared" si="101"/>
        <v>SI CUMPLE</v>
      </c>
      <c r="N240" s="97" t="str">
        <f t="shared" si="101"/>
        <v>SI CUMPLE</v>
      </c>
      <c r="O240" s="97" t="str">
        <f t="shared" si="101"/>
        <v>SI CUMPLE</v>
      </c>
      <c r="P240" s="97" t="str">
        <f t="shared" si="101"/>
        <v>SI CUMPLE</v>
      </c>
    </row>
    <row r="241" spans="1:16" x14ac:dyDescent="0.25">
      <c r="A241" s="98" t="str">
        <f>'CPT Express'!A245</f>
        <v>San Pedro de Urabá</v>
      </c>
      <c r="C241" s="97" t="str">
        <f t="shared" ref="C241:P241" si="102">IF(C100&gt;C$147,"NO CUMPLE","SI CUMPLE")</f>
        <v>SI CUMPLE</v>
      </c>
      <c r="D241" s="97" t="str">
        <f t="shared" si="102"/>
        <v>SI CUMPLE</v>
      </c>
      <c r="E241" s="97" t="str">
        <f t="shared" si="102"/>
        <v>SI CUMPLE</v>
      </c>
      <c r="F241" s="97" t="str">
        <f t="shared" si="102"/>
        <v>SI CUMPLE</v>
      </c>
      <c r="G241" s="97" t="str">
        <f t="shared" si="102"/>
        <v>SI CUMPLE</v>
      </c>
      <c r="H241" s="97" t="str">
        <f t="shared" si="102"/>
        <v>SI CUMPLE</v>
      </c>
      <c r="I241" s="97" t="str">
        <f t="shared" si="102"/>
        <v>SI CUMPLE</v>
      </c>
      <c r="J241" s="97" t="str">
        <f t="shared" si="102"/>
        <v>SI CUMPLE</v>
      </c>
      <c r="K241" s="97" t="str">
        <f t="shared" si="102"/>
        <v>SI CUMPLE</v>
      </c>
      <c r="L241" s="97" t="str">
        <f t="shared" si="102"/>
        <v>SI CUMPLE</v>
      </c>
      <c r="M241" s="97" t="str">
        <f t="shared" si="102"/>
        <v>SI CUMPLE</v>
      </c>
      <c r="N241" s="97" t="str">
        <f t="shared" si="102"/>
        <v>SI CUMPLE</v>
      </c>
      <c r="O241" s="97" t="str">
        <f t="shared" si="102"/>
        <v>SI CUMPLE</v>
      </c>
      <c r="P241" s="97" t="str">
        <f t="shared" si="102"/>
        <v>SI CUMPLE</v>
      </c>
    </row>
    <row r="242" spans="1:16" x14ac:dyDescent="0.25">
      <c r="A242" s="98" t="str">
        <f>'CPT Express'!A246</f>
        <v>Turbo</v>
      </c>
      <c r="C242" s="97" t="str">
        <f t="shared" ref="C242:P242" si="103">IF(C101&gt;C$147,"NO CUMPLE","SI CUMPLE")</f>
        <v>SI CUMPLE</v>
      </c>
      <c r="D242" s="97" t="str">
        <f t="shared" si="103"/>
        <v>SI CUMPLE</v>
      </c>
      <c r="E242" s="97" t="str">
        <f t="shared" si="103"/>
        <v>SI CUMPLE</v>
      </c>
      <c r="F242" s="97" t="str">
        <f t="shared" si="103"/>
        <v>SI CUMPLE</v>
      </c>
      <c r="G242" s="97" t="str">
        <f t="shared" si="103"/>
        <v>SI CUMPLE</v>
      </c>
      <c r="H242" s="97" t="str">
        <f t="shared" si="103"/>
        <v>SI CUMPLE</v>
      </c>
      <c r="I242" s="97" t="str">
        <f t="shared" si="103"/>
        <v>SI CUMPLE</v>
      </c>
      <c r="J242" s="97" t="str">
        <f t="shared" si="103"/>
        <v>SI CUMPLE</v>
      </c>
      <c r="K242" s="97" t="str">
        <f t="shared" si="103"/>
        <v>SI CUMPLE</v>
      </c>
      <c r="L242" s="97" t="str">
        <f t="shared" si="103"/>
        <v>SI CUMPLE</v>
      </c>
      <c r="M242" s="97" t="str">
        <f t="shared" si="103"/>
        <v>SI CUMPLE</v>
      </c>
      <c r="N242" s="97" t="str">
        <f t="shared" si="103"/>
        <v>SI CUMPLE</v>
      </c>
      <c r="O242" s="97" t="str">
        <f t="shared" si="103"/>
        <v>SI CUMPLE</v>
      </c>
      <c r="P242" s="97" t="str">
        <f t="shared" si="103"/>
        <v>SI CUMPLE</v>
      </c>
    </row>
    <row r="243" spans="1:16" x14ac:dyDescent="0.25">
      <c r="A243" s="98" t="str">
        <f>'CPT Express'!A247</f>
        <v>Vigía del Fuerte</v>
      </c>
      <c r="C243" s="97" t="str">
        <f t="shared" ref="C243:P243" si="104">IF(C102&gt;C$147,"NO CUMPLE","SI CUMPLE")</f>
        <v>SI CUMPLE</v>
      </c>
      <c r="D243" s="97" t="str">
        <f t="shared" si="104"/>
        <v>SI CUMPLE</v>
      </c>
      <c r="E243" s="97" t="str">
        <f t="shared" si="104"/>
        <v>SI CUMPLE</v>
      </c>
      <c r="F243" s="97" t="str">
        <f t="shared" si="104"/>
        <v>SI CUMPLE</v>
      </c>
      <c r="G243" s="97" t="str">
        <f t="shared" si="104"/>
        <v>SI CUMPLE</v>
      </c>
      <c r="H243" s="97" t="str">
        <f t="shared" si="104"/>
        <v>SI CUMPLE</v>
      </c>
      <c r="I243" s="97" t="str">
        <f t="shared" si="104"/>
        <v>SI CUMPLE</v>
      </c>
      <c r="J243" s="97" t="str">
        <f t="shared" si="104"/>
        <v>SI CUMPLE</v>
      </c>
      <c r="K243" s="97" t="str">
        <f t="shared" si="104"/>
        <v>SI CUMPLE</v>
      </c>
      <c r="L243" s="97" t="str">
        <f t="shared" si="104"/>
        <v>SI CUMPLE</v>
      </c>
      <c r="M243" s="97" t="str">
        <f t="shared" si="104"/>
        <v>SI CUMPLE</v>
      </c>
      <c r="N243" s="97" t="str">
        <f t="shared" si="104"/>
        <v>SI CUMPLE</v>
      </c>
      <c r="O243" s="97" t="str">
        <f t="shared" si="104"/>
        <v>SI CUMPLE</v>
      </c>
      <c r="P243" s="97" t="str">
        <f t="shared" si="104"/>
        <v>SI CUMPLE</v>
      </c>
    </row>
    <row r="244" spans="1:16" x14ac:dyDescent="0.25">
      <c r="A244" s="98" t="str">
        <f>'CPT Express'!A248</f>
        <v>Cáceres</v>
      </c>
      <c r="C244" s="97" t="str">
        <f t="shared" ref="C244:P244" si="105">IF(C103&gt;C$147,"NO CUMPLE","SI CUMPLE")</f>
        <v>SI CUMPLE</v>
      </c>
      <c r="D244" s="97" t="str">
        <f t="shared" si="105"/>
        <v>SI CUMPLE</v>
      </c>
      <c r="E244" s="97" t="str">
        <f t="shared" si="105"/>
        <v>SI CUMPLE</v>
      </c>
      <c r="F244" s="97" t="str">
        <f t="shared" si="105"/>
        <v>SI CUMPLE</v>
      </c>
      <c r="G244" s="97" t="str">
        <f t="shared" si="105"/>
        <v>SI CUMPLE</v>
      </c>
      <c r="H244" s="97" t="str">
        <f t="shared" si="105"/>
        <v>SI CUMPLE</v>
      </c>
      <c r="I244" s="97" t="str">
        <f t="shared" si="105"/>
        <v>SI CUMPLE</v>
      </c>
      <c r="J244" s="97" t="str">
        <f t="shared" si="105"/>
        <v>SI CUMPLE</v>
      </c>
      <c r="K244" s="97" t="str">
        <f t="shared" si="105"/>
        <v>SI CUMPLE</v>
      </c>
      <c r="L244" s="97" t="str">
        <f t="shared" si="105"/>
        <v>SI CUMPLE</v>
      </c>
      <c r="M244" s="97" t="str">
        <f t="shared" si="105"/>
        <v>SI CUMPLE</v>
      </c>
      <c r="N244" s="97" t="str">
        <f t="shared" si="105"/>
        <v>SI CUMPLE</v>
      </c>
      <c r="O244" s="97" t="str">
        <f t="shared" si="105"/>
        <v>SI CUMPLE</v>
      </c>
      <c r="P244" s="97" t="str">
        <f t="shared" si="105"/>
        <v>SI CUMPLE</v>
      </c>
    </row>
    <row r="245" spans="1:16" x14ac:dyDescent="0.25">
      <c r="A245" s="98" t="str">
        <f>'CPT Express'!A249</f>
        <v>Caucasia</v>
      </c>
      <c r="C245" s="97" t="str">
        <f t="shared" ref="C245:P245" si="106">IF(C104&gt;C$147,"NO CUMPLE","SI CUMPLE")</f>
        <v>SI CUMPLE</v>
      </c>
      <c r="D245" s="97" t="str">
        <f t="shared" si="106"/>
        <v>SI CUMPLE</v>
      </c>
      <c r="E245" s="97" t="str">
        <f t="shared" si="106"/>
        <v>SI CUMPLE</v>
      </c>
      <c r="F245" s="97" t="str">
        <f t="shared" si="106"/>
        <v>SI CUMPLE</v>
      </c>
      <c r="G245" s="97" t="str">
        <f t="shared" si="106"/>
        <v>SI CUMPLE</v>
      </c>
      <c r="H245" s="97" t="str">
        <f t="shared" si="106"/>
        <v>SI CUMPLE</v>
      </c>
      <c r="I245" s="97" t="str">
        <f t="shared" si="106"/>
        <v>SI CUMPLE</v>
      </c>
      <c r="J245" s="97" t="str">
        <f t="shared" si="106"/>
        <v>SI CUMPLE</v>
      </c>
      <c r="K245" s="97" t="str">
        <f t="shared" si="106"/>
        <v>SI CUMPLE</v>
      </c>
      <c r="L245" s="97" t="str">
        <f t="shared" si="106"/>
        <v>SI CUMPLE</v>
      </c>
      <c r="M245" s="97" t="str">
        <f t="shared" si="106"/>
        <v>SI CUMPLE</v>
      </c>
      <c r="N245" s="97" t="str">
        <f t="shared" si="106"/>
        <v>SI CUMPLE</v>
      </c>
      <c r="O245" s="97" t="str">
        <f t="shared" si="106"/>
        <v>SI CUMPLE</v>
      </c>
      <c r="P245" s="97" t="str">
        <f t="shared" si="106"/>
        <v>SI CUMPLE</v>
      </c>
    </row>
    <row r="246" spans="1:16" x14ac:dyDescent="0.25">
      <c r="A246" s="98" t="str">
        <f>'CPT Express'!A250</f>
        <v>El Bagre</v>
      </c>
      <c r="C246" s="97" t="str">
        <f t="shared" ref="C246:P246" si="107">IF(C105&gt;C$147,"NO CUMPLE","SI CUMPLE")</f>
        <v>SI CUMPLE</v>
      </c>
      <c r="D246" s="97" t="str">
        <f t="shared" si="107"/>
        <v>SI CUMPLE</v>
      </c>
      <c r="E246" s="97" t="str">
        <f t="shared" si="107"/>
        <v>SI CUMPLE</v>
      </c>
      <c r="F246" s="97" t="str">
        <f t="shared" si="107"/>
        <v>SI CUMPLE</v>
      </c>
      <c r="G246" s="97" t="str">
        <f t="shared" si="107"/>
        <v>SI CUMPLE</v>
      </c>
      <c r="H246" s="97" t="str">
        <f t="shared" si="107"/>
        <v>SI CUMPLE</v>
      </c>
      <c r="I246" s="97" t="str">
        <f t="shared" si="107"/>
        <v>SI CUMPLE</v>
      </c>
      <c r="J246" s="97" t="str">
        <f t="shared" si="107"/>
        <v>SI CUMPLE</v>
      </c>
      <c r="K246" s="97" t="str">
        <f t="shared" si="107"/>
        <v>SI CUMPLE</v>
      </c>
      <c r="L246" s="97" t="str">
        <f t="shared" si="107"/>
        <v>SI CUMPLE</v>
      </c>
      <c r="M246" s="97" t="str">
        <f t="shared" si="107"/>
        <v>SI CUMPLE</v>
      </c>
      <c r="N246" s="97" t="str">
        <f t="shared" si="107"/>
        <v>SI CUMPLE</v>
      </c>
      <c r="O246" s="97" t="str">
        <f t="shared" si="107"/>
        <v>SI CUMPLE</v>
      </c>
      <c r="P246" s="97" t="str">
        <f t="shared" si="107"/>
        <v>SI CUMPLE</v>
      </c>
    </row>
    <row r="247" spans="1:16" x14ac:dyDescent="0.25">
      <c r="A247" s="98" t="str">
        <f>'CPT Express'!A251</f>
        <v>Nechí</v>
      </c>
      <c r="C247" s="97" t="str">
        <f t="shared" ref="C247:P247" si="108">IF(C106&gt;C$147,"NO CUMPLE","SI CUMPLE")</f>
        <v>SI CUMPLE</v>
      </c>
      <c r="D247" s="97" t="str">
        <f t="shared" si="108"/>
        <v>SI CUMPLE</v>
      </c>
      <c r="E247" s="97" t="str">
        <f t="shared" si="108"/>
        <v>SI CUMPLE</v>
      </c>
      <c r="F247" s="97" t="str">
        <f t="shared" si="108"/>
        <v>SI CUMPLE</v>
      </c>
      <c r="G247" s="97" t="str">
        <f t="shared" si="108"/>
        <v>SI CUMPLE</v>
      </c>
      <c r="H247" s="97" t="str">
        <f t="shared" si="108"/>
        <v>SI CUMPLE</v>
      </c>
      <c r="I247" s="97" t="str">
        <f t="shared" si="108"/>
        <v>SI CUMPLE</v>
      </c>
      <c r="J247" s="97" t="str">
        <f t="shared" si="108"/>
        <v>SI CUMPLE</v>
      </c>
      <c r="K247" s="97" t="str">
        <f t="shared" si="108"/>
        <v>SI CUMPLE</v>
      </c>
      <c r="L247" s="97" t="str">
        <f t="shared" si="108"/>
        <v>SI CUMPLE</v>
      </c>
      <c r="M247" s="97" t="str">
        <f t="shared" si="108"/>
        <v>SI CUMPLE</v>
      </c>
      <c r="N247" s="97" t="str">
        <f t="shared" si="108"/>
        <v>SI CUMPLE</v>
      </c>
      <c r="O247" s="97" t="str">
        <f t="shared" si="108"/>
        <v>SI CUMPLE</v>
      </c>
      <c r="P247" s="97" t="str">
        <f t="shared" si="108"/>
        <v>SI CUMPLE</v>
      </c>
    </row>
    <row r="248" spans="1:16" x14ac:dyDescent="0.25">
      <c r="A248" s="98" t="str">
        <f>'CPT Express'!A252</f>
        <v>Tarazá</v>
      </c>
      <c r="C248" s="97" t="str">
        <f t="shared" ref="C248:P248" si="109">IF(C107&gt;C$147,"NO CUMPLE","SI CUMPLE")</f>
        <v>SI CUMPLE</v>
      </c>
      <c r="D248" s="97" t="str">
        <f t="shared" si="109"/>
        <v>SI CUMPLE</v>
      </c>
      <c r="E248" s="97" t="str">
        <f t="shared" si="109"/>
        <v>SI CUMPLE</v>
      </c>
      <c r="F248" s="97" t="str">
        <f t="shared" si="109"/>
        <v>SI CUMPLE</v>
      </c>
      <c r="G248" s="97" t="str">
        <f t="shared" si="109"/>
        <v>SI CUMPLE</v>
      </c>
      <c r="H248" s="97" t="str">
        <f t="shared" si="109"/>
        <v>SI CUMPLE</v>
      </c>
      <c r="I248" s="97" t="str">
        <f t="shared" si="109"/>
        <v>SI CUMPLE</v>
      </c>
      <c r="J248" s="97" t="str">
        <f t="shared" si="109"/>
        <v>SI CUMPLE</v>
      </c>
      <c r="K248" s="97" t="str">
        <f t="shared" si="109"/>
        <v>SI CUMPLE</v>
      </c>
      <c r="L248" s="97" t="str">
        <f t="shared" si="109"/>
        <v>SI CUMPLE</v>
      </c>
      <c r="M248" s="97" t="str">
        <f t="shared" si="109"/>
        <v>SI CUMPLE</v>
      </c>
      <c r="N248" s="97" t="str">
        <f t="shared" si="109"/>
        <v>SI CUMPLE</v>
      </c>
      <c r="O248" s="97" t="str">
        <f t="shared" si="109"/>
        <v>SI CUMPLE</v>
      </c>
      <c r="P248" s="97" t="str">
        <f t="shared" si="109"/>
        <v>SI CUMPLE</v>
      </c>
    </row>
    <row r="249" spans="1:16" x14ac:dyDescent="0.25">
      <c r="A249" s="98" t="str">
        <f>'CPT Express'!A253</f>
        <v>Zaragoza</v>
      </c>
      <c r="C249" s="97" t="str">
        <f t="shared" ref="C249:P249" si="110">IF(C108&gt;C$147,"NO CUMPLE","SI CUMPLE")</f>
        <v>SI CUMPLE</v>
      </c>
      <c r="D249" s="97" t="str">
        <f t="shared" si="110"/>
        <v>SI CUMPLE</v>
      </c>
      <c r="E249" s="97" t="str">
        <f t="shared" si="110"/>
        <v>SI CUMPLE</v>
      </c>
      <c r="F249" s="97" t="str">
        <f t="shared" si="110"/>
        <v>SI CUMPLE</v>
      </c>
      <c r="G249" s="97" t="str">
        <f t="shared" si="110"/>
        <v>SI CUMPLE</v>
      </c>
      <c r="H249" s="97" t="str">
        <f t="shared" si="110"/>
        <v>SI CUMPLE</v>
      </c>
      <c r="I249" s="97" t="str">
        <f t="shared" si="110"/>
        <v>SI CUMPLE</v>
      </c>
      <c r="J249" s="97" t="str">
        <f t="shared" si="110"/>
        <v>SI CUMPLE</v>
      </c>
      <c r="K249" s="97" t="str">
        <f t="shared" si="110"/>
        <v>SI CUMPLE</v>
      </c>
      <c r="L249" s="97" t="str">
        <f t="shared" si="110"/>
        <v>SI CUMPLE</v>
      </c>
      <c r="M249" s="97" t="str">
        <f t="shared" si="110"/>
        <v>SI CUMPLE</v>
      </c>
      <c r="N249" s="97" t="str">
        <f t="shared" si="110"/>
        <v>SI CUMPLE</v>
      </c>
      <c r="O249" s="97" t="str">
        <f t="shared" si="110"/>
        <v>SI CUMPLE</v>
      </c>
      <c r="P249" s="97" t="str">
        <f t="shared" si="110"/>
        <v>SI CUMPLE</v>
      </c>
    </row>
    <row r="250" spans="1:16" x14ac:dyDescent="0.25">
      <c r="A250" s="98" t="str">
        <f>'CPT Express'!A254</f>
        <v>Amagá</v>
      </c>
      <c r="C250" s="97" t="str">
        <f t="shared" ref="C250:P250" si="111">IF(C109&gt;C$147,"NO CUMPLE","SI CUMPLE")</f>
        <v>SI CUMPLE</v>
      </c>
      <c r="D250" s="97" t="str">
        <f t="shared" si="111"/>
        <v>SI CUMPLE</v>
      </c>
      <c r="E250" s="97" t="str">
        <f t="shared" si="111"/>
        <v>SI CUMPLE</v>
      </c>
      <c r="F250" s="97" t="str">
        <f t="shared" si="111"/>
        <v>SI CUMPLE</v>
      </c>
      <c r="G250" s="97" t="str">
        <f t="shared" si="111"/>
        <v>SI CUMPLE</v>
      </c>
      <c r="H250" s="97" t="str">
        <f t="shared" si="111"/>
        <v>SI CUMPLE</v>
      </c>
      <c r="I250" s="97" t="str">
        <f t="shared" si="111"/>
        <v>SI CUMPLE</v>
      </c>
      <c r="J250" s="97" t="str">
        <f t="shared" si="111"/>
        <v>SI CUMPLE</v>
      </c>
      <c r="K250" s="97" t="str">
        <f t="shared" si="111"/>
        <v>SI CUMPLE</v>
      </c>
      <c r="L250" s="97" t="str">
        <f t="shared" si="111"/>
        <v>SI CUMPLE</v>
      </c>
      <c r="M250" s="97" t="str">
        <f t="shared" si="111"/>
        <v>SI CUMPLE</v>
      </c>
      <c r="N250" s="97" t="str">
        <f t="shared" si="111"/>
        <v>SI CUMPLE</v>
      </c>
      <c r="O250" s="97" t="str">
        <f t="shared" si="111"/>
        <v>SI CUMPLE</v>
      </c>
      <c r="P250" s="97" t="str">
        <f t="shared" si="111"/>
        <v>SI CUMPLE</v>
      </c>
    </row>
    <row r="251" spans="1:16" x14ac:dyDescent="0.25">
      <c r="A251" s="98" t="str">
        <f>'CPT Express'!A255</f>
        <v>Andes</v>
      </c>
      <c r="C251" s="97" t="str">
        <f t="shared" ref="C251:P251" si="112">IF(C110&gt;C$147,"NO CUMPLE","SI CUMPLE")</f>
        <v>SI CUMPLE</v>
      </c>
      <c r="D251" s="97" t="str">
        <f t="shared" si="112"/>
        <v>SI CUMPLE</v>
      </c>
      <c r="E251" s="97" t="str">
        <f t="shared" si="112"/>
        <v>SI CUMPLE</v>
      </c>
      <c r="F251" s="97" t="str">
        <f t="shared" si="112"/>
        <v>SI CUMPLE</v>
      </c>
      <c r="G251" s="97" t="str">
        <f t="shared" si="112"/>
        <v>SI CUMPLE</v>
      </c>
      <c r="H251" s="97" t="str">
        <f t="shared" si="112"/>
        <v>SI CUMPLE</v>
      </c>
      <c r="I251" s="97" t="str">
        <f t="shared" si="112"/>
        <v>SI CUMPLE</v>
      </c>
      <c r="J251" s="97" t="str">
        <f t="shared" si="112"/>
        <v>SI CUMPLE</v>
      </c>
      <c r="K251" s="97" t="str">
        <f t="shared" si="112"/>
        <v>SI CUMPLE</v>
      </c>
      <c r="L251" s="97" t="str">
        <f t="shared" si="112"/>
        <v>SI CUMPLE</v>
      </c>
      <c r="M251" s="97" t="str">
        <f t="shared" si="112"/>
        <v>SI CUMPLE</v>
      </c>
      <c r="N251" s="97" t="str">
        <f t="shared" si="112"/>
        <v>SI CUMPLE</v>
      </c>
      <c r="O251" s="97" t="str">
        <f t="shared" si="112"/>
        <v>SI CUMPLE</v>
      </c>
      <c r="P251" s="97" t="str">
        <f t="shared" si="112"/>
        <v>SI CUMPLE</v>
      </c>
    </row>
    <row r="252" spans="1:16" x14ac:dyDescent="0.25">
      <c r="A252" s="98" t="str">
        <f>'CPT Express'!A256</f>
        <v>Angelópolis</v>
      </c>
      <c r="C252" s="97" t="str">
        <f t="shared" ref="C252:P252" si="113">IF(C111&gt;C$147,"NO CUMPLE","SI CUMPLE")</f>
        <v>SI CUMPLE</v>
      </c>
      <c r="D252" s="97" t="str">
        <f t="shared" si="113"/>
        <v>SI CUMPLE</v>
      </c>
      <c r="E252" s="97" t="str">
        <f t="shared" si="113"/>
        <v>SI CUMPLE</v>
      </c>
      <c r="F252" s="97" t="str">
        <f t="shared" si="113"/>
        <v>SI CUMPLE</v>
      </c>
      <c r="G252" s="97" t="str">
        <f t="shared" si="113"/>
        <v>SI CUMPLE</v>
      </c>
      <c r="H252" s="97" t="str">
        <f t="shared" si="113"/>
        <v>SI CUMPLE</v>
      </c>
      <c r="I252" s="97" t="str">
        <f t="shared" si="113"/>
        <v>SI CUMPLE</v>
      </c>
      <c r="J252" s="97" t="str">
        <f t="shared" si="113"/>
        <v>SI CUMPLE</v>
      </c>
      <c r="K252" s="97" t="str">
        <f t="shared" si="113"/>
        <v>SI CUMPLE</v>
      </c>
      <c r="L252" s="97" t="str">
        <f t="shared" si="113"/>
        <v>SI CUMPLE</v>
      </c>
      <c r="M252" s="97" t="str">
        <f t="shared" si="113"/>
        <v>SI CUMPLE</v>
      </c>
      <c r="N252" s="97" t="str">
        <f t="shared" si="113"/>
        <v>SI CUMPLE</v>
      </c>
      <c r="O252" s="97" t="str">
        <f t="shared" si="113"/>
        <v>SI CUMPLE</v>
      </c>
      <c r="P252" s="97" t="str">
        <f t="shared" si="113"/>
        <v>SI CUMPLE</v>
      </c>
    </row>
    <row r="253" spans="1:16" x14ac:dyDescent="0.25">
      <c r="A253" s="98" t="str">
        <f>'CPT Express'!A257</f>
        <v>Betania</v>
      </c>
      <c r="C253" s="97" t="str">
        <f t="shared" ref="C253:P253" si="114">IF(C112&gt;C$147,"NO CUMPLE","SI CUMPLE")</f>
        <v>SI CUMPLE</v>
      </c>
      <c r="D253" s="97" t="str">
        <f t="shared" si="114"/>
        <v>SI CUMPLE</v>
      </c>
      <c r="E253" s="97" t="str">
        <f t="shared" si="114"/>
        <v>SI CUMPLE</v>
      </c>
      <c r="F253" s="97" t="str">
        <f t="shared" si="114"/>
        <v>SI CUMPLE</v>
      </c>
      <c r="G253" s="97" t="str">
        <f t="shared" si="114"/>
        <v>SI CUMPLE</v>
      </c>
      <c r="H253" s="97" t="str">
        <f t="shared" si="114"/>
        <v>SI CUMPLE</v>
      </c>
      <c r="I253" s="97" t="str">
        <f t="shared" si="114"/>
        <v>SI CUMPLE</v>
      </c>
      <c r="J253" s="97" t="str">
        <f t="shared" si="114"/>
        <v>SI CUMPLE</v>
      </c>
      <c r="K253" s="97" t="str">
        <f t="shared" si="114"/>
        <v>SI CUMPLE</v>
      </c>
      <c r="L253" s="97" t="str">
        <f t="shared" si="114"/>
        <v>SI CUMPLE</v>
      </c>
      <c r="M253" s="97" t="str">
        <f t="shared" si="114"/>
        <v>SI CUMPLE</v>
      </c>
      <c r="N253" s="97" t="str">
        <f t="shared" si="114"/>
        <v>SI CUMPLE</v>
      </c>
      <c r="O253" s="97" t="str">
        <f t="shared" si="114"/>
        <v>SI CUMPLE</v>
      </c>
      <c r="P253" s="97" t="str">
        <f t="shared" si="114"/>
        <v>SI CUMPLE</v>
      </c>
    </row>
    <row r="254" spans="1:16" x14ac:dyDescent="0.25">
      <c r="A254" s="98" t="str">
        <f>'CPT Express'!A258</f>
        <v>Betulia</v>
      </c>
      <c r="C254" s="97" t="str">
        <f t="shared" ref="C254:P254" si="115">IF(C113&gt;C$147,"NO CUMPLE","SI CUMPLE")</f>
        <v>SI CUMPLE</v>
      </c>
      <c r="D254" s="97" t="str">
        <f t="shared" si="115"/>
        <v>SI CUMPLE</v>
      </c>
      <c r="E254" s="97" t="str">
        <f t="shared" si="115"/>
        <v>SI CUMPLE</v>
      </c>
      <c r="F254" s="97" t="str">
        <f t="shared" si="115"/>
        <v>SI CUMPLE</v>
      </c>
      <c r="G254" s="97" t="str">
        <f t="shared" si="115"/>
        <v>SI CUMPLE</v>
      </c>
      <c r="H254" s="97" t="str">
        <f t="shared" si="115"/>
        <v>SI CUMPLE</v>
      </c>
      <c r="I254" s="97" t="str">
        <f t="shared" si="115"/>
        <v>SI CUMPLE</v>
      </c>
      <c r="J254" s="97" t="str">
        <f t="shared" si="115"/>
        <v>SI CUMPLE</v>
      </c>
      <c r="K254" s="97" t="str">
        <f t="shared" si="115"/>
        <v>SI CUMPLE</v>
      </c>
      <c r="L254" s="97" t="str">
        <f t="shared" si="115"/>
        <v>SI CUMPLE</v>
      </c>
      <c r="M254" s="97" t="str">
        <f t="shared" si="115"/>
        <v>SI CUMPLE</v>
      </c>
      <c r="N254" s="97" t="str">
        <f t="shared" si="115"/>
        <v>SI CUMPLE</v>
      </c>
      <c r="O254" s="97" t="str">
        <f t="shared" si="115"/>
        <v>SI CUMPLE</v>
      </c>
      <c r="P254" s="97" t="str">
        <f t="shared" si="115"/>
        <v>SI CUMPLE</v>
      </c>
    </row>
    <row r="255" spans="1:16" x14ac:dyDescent="0.25">
      <c r="A255" s="98" t="str">
        <f>'CPT Express'!A259</f>
        <v>Caramanta</v>
      </c>
      <c r="C255" s="97" t="str">
        <f t="shared" ref="C255:P255" si="116">IF(C114&gt;C$147,"NO CUMPLE","SI CUMPLE")</f>
        <v>SI CUMPLE</v>
      </c>
      <c r="D255" s="97" t="str">
        <f t="shared" si="116"/>
        <v>SI CUMPLE</v>
      </c>
      <c r="E255" s="97" t="str">
        <f t="shared" si="116"/>
        <v>SI CUMPLE</v>
      </c>
      <c r="F255" s="97" t="str">
        <f t="shared" si="116"/>
        <v>SI CUMPLE</v>
      </c>
      <c r="G255" s="97" t="str">
        <f t="shared" si="116"/>
        <v>SI CUMPLE</v>
      </c>
      <c r="H255" s="97" t="str">
        <f t="shared" si="116"/>
        <v>SI CUMPLE</v>
      </c>
      <c r="I255" s="97" t="str">
        <f t="shared" si="116"/>
        <v>SI CUMPLE</v>
      </c>
      <c r="J255" s="97" t="str">
        <f t="shared" si="116"/>
        <v>SI CUMPLE</v>
      </c>
      <c r="K255" s="97" t="str">
        <f t="shared" si="116"/>
        <v>SI CUMPLE</v>
      </c>
      <c r="L255" s="97" t="str">
        <f t="shared" si="116"/>
        <v>SI CUMPLE</v>
      </c>
      <c r="M255" s="97" t="str">
        <f t="shared" si="116"/>
        <v>SI CUMPLE</v>
      </c>
      <c r="N255" s="97" t="str">
        <f t="shared" si="116"/>
        <v>SI CUMPLE</v>
      </c>
      <c r="O255" s="97" t="str">
        <f t="shared" si="116"/>
        <v>SI CUMPLE</v>
      </c>
      <c r="P255" s="97" t="str">
        <f t="shared" si="116"/>
        <v>SI CUMPLE</v>
      </c>
    </row>
    <row r="256" spans="1:16" x14ac:dyDescent="0.25">
      <c r="A256" s="98" t="str">
        <f>'CPT Express'!A260</f>
        <v>Ciudad Bolívar</v>
      </c>
      <c r="C256" s="97" t="str">
        <f t="shared" ref="C256:P256" si="117">IF(C115&gt;C$147,"NO CUMPLE","SI CUMPLE")</f>
        <v>SI CUMPLE</v>
      </c>
      <c r="D256" s="97" t="str">
        <f t="shared" si="117"/>
        <v>SI CUMPLE</v>
      </c>
      <c r="E256" s="97" t="str">
        <f t="shared" si="117"/>
        <v>SI CUMPLE</v>
      </c>
      <c r="F256" s="97" t="str">
        <f t="shared" si="117"/>
        <v>SI CUMPLE</v>
      </c>
      <c r="G256" s="97" t="str">
        <f t="shared" si="117"/>
        <v>SI CUMPLE</v>
      </c>
      <c r="H256" s="97" t="str">
        <f t="shared" si="117"/>
        <v>SI CUMPLE</v>
      </c>
      <c r="I256" s="97" t="str">
        <f t="shared" si="117"/>
        <v>SI CUMPLE</v>
      </c>
      <c r="J256" s="97" t="str">
        <f t="shared" si="117"/>
        <v>SI CUMPLE</v>
      </c>
      <c r="K256" s="97" t="str">
        <f t="shared" si="117"/>
        <v>SI CUMPLE</v>
      </c>
      <c r="L256" s="97" t="str">
        <f t="shared" si="117"/>
        <v>SI CUMPLE</v>
      </c>
      <c r="M256" s="97" t="str">
        <f t="shared" si="117"/>
        <v>SI CUMPLE</v>
      </c>
      <c r="N256" s="97" t="str">
        <f t="shared" si="117"/>
        <v>SI CUMPLE</v>
      </c>
      <c r="O256" s="97" t="str">
        <f t="shared" si="117"/>
        <v>SI CUMPLE</v>
      </c>
      <c r="P256" s="97" t="str">
        <f t="shared" si="117"/>
        <v>SI CUMPLE</v>
      </c>
    </row>
    <row r="257" spans="1:16" x14ac:dyDescent="0.25">
      <c r="A257" s="98" t="str">
        <f>'CPT Express'!A261</f>
        <v>Concordia</v>
      </c>
      <c r="C257" s="97" t="str">
        <f t="shared" ref="C257:P257" si="118">IF(C116&gt;C$147,"NO CUMPLE","SI CUMPLE")</f>
        <v>SI CUMPLE</v>
      </c>
      <c r="D257" s="97" t="str">
        <f t="shared" si="118"/>
        <v>SI CUMPLE</v>
      </c>
      <c r="E257" s="97" t="str">
        <f t="shared" si="118"/>
        <v>SI CUMPLE</v>
      </c>
      <c r="F257" s="97" t="str">
        <f t="shared" si="118"/>
        <v>SI CUMPLE</v>
      </c>
      <c r="G257" s="97" t="str">
        <f t="shared" si="118"/>
        <v>SI CUMPLE</v>
      </c>
      <c r="H257" s="97" t="str">
        <f t="shared" si="118"/>
        <v>SI CUMPLE</v>
      </c>
      <c r="I257" s="97" t="str">
        <f t="shared" si="118"/>
        <v>SI CUMPLE</v>
      </c>
      <c r="J257" s="97" t="str">
        <f t="shared" si="118"/>
        <v>SI CUMPLE</v>
      </c>
      <c r="K257" s="97" t="str">
        <f t="shared" si="118"/>
        <v>SI CUMPLE</v>
      </c>
      <c r="L257" s="97" t="str">
        <f t="shared" si="118"/>
        <v>SI CUMPLE</v>
      </c>
      <c r="M257" s="97" t="str">
        <f t="shared" si="118"/>
        <v>SI CUMPLE</v>
      </c>
      <c r="N257" s="97" t="str">
        <f t="shared" si="118"/>
        <v>SI CUMPLE</v>
      </c>
      <c r="O257" s="97" t="str">
        <f t="shared" si="118"/>
        <v>SI CUMPLE</v>
      </c>
      <c r="P257" s="97" t="str">
        <f t="shared" si="118"/>
        <v>SI CUMPLE</v>
      </c>
    </row>
    <row r="258" spans="1:16" x14ac:dyDescent="0.25">
      <c r="A258" s="98" t="str">
        <f>'CPT Express'!A262</f>
        <v>Fredonia</v>
      </c>
      <c r="C258" s="97" t="str">
        <f t="shared" ref="C258:P258" si="119">IF(C117&gt;C$147,"NO CUMPLE","SI CUMPLE")</f>
        <v>SI CUMPLE</v>
      </c>
      <c r="D258" s="97" t="str">
        <f t="shared" si="119"/>
        <v>SI CUMPLE</v>
      </c>
      <c r="E258" s="97" t="str">
        <f t="shared" si="119"/>
        <v>SI CUMPLE</v>
      </c>
      <c r="F258" s="97" t="str">
        <f t="shared" si="119"/>
        <v>SI CUMPLE</v>
      </c>
      <c r="G258" s="97" t="str">
        <f t="shared" si="119"/>
        <v>SI CUMPLE</v>
      </c>
      <c r="H258" s="97" t="str">
        <f t="shared" si="119"/>
        <v>SI CUMPLE</v>
      </c>
      <c r="I258" s="97" t="str">
        <f t="shared" si="119"/>
        <v>SI CUMPLE</v>
      </c>
      <c r="J258" s="97" t="str">
        <f t="shared" si="119"/>
        <v>SI CUMPLE</v>
      </c>
      <c r="K258" s="97" t="str">
        <f t="shared" si="119"/>
        <v>SI CUMPLE</v>
      </c>
      <c r="L258" s="97" t="str">
        <f t="shared" si="119"/>
        <v>SI CUMPLE</v>
      </c>
      <c r="M258" s="97" t="str">
        <f t="shared" si="119"/>
        <v>SI CUMPLE</v>
      </c>
      <c r="N258" s="97" t="str">
        <f t="shared" si="119"/>
        <v>SI CUMPLE</v>
      </c>
      <c r="O258" s="97" t="str">
        <f t="shared" si="119"/>
        <v>SI CUMPLE</v>
      </c>
      <c r="P258" s="97" t="str">
        <f t="shared" si="119"/>
        <v>SI CUMPLE</v>
      </c>
    </row>
    <row r="259" spans="1:16" x14ac:dyDescent="0.25">
      <c r="A259" s="98" t="str">
        <f>'CPT Express'!A263</f>
        <v>Hispania</v>
      </c>
      <c r="C259" s="97" t="str">
        <f t="shared" ref="C259:P259" si="120">IF(C118&gt;C$147,"NO CUMPLE","SI CUMPLE")</f>
        <v>SI CUMPLE</v>
      </c>
      <c r="D259" s="97" t="str">
        <f t="shared" si="120"/>
        <v>SI CUMPLE</v>
      </c>
      <c r="E259" s="97" t="str">
        <f t="shared" si="120"/>
        <v>SI CUMPLE</v>
      </c>
      <c r="F259" s="97" t="str">
        <f t="shared" si="120"/>
        <v>SI CUMPLE</v>
      </c>
      <c r="G259" s="97" t="str">
        <f t="shared" si="120"/>
        <v>SI CUMPLE</v>
      </c>
      <c r="H259" s="97" t="str">
        <f t="shared" si="120"/>
        <v>SI CUMPLE</v>
      </c>
      <c r="I259" s="97" t="str">
        <f t="shared" si="120"/>
        <v>SI CUMPLE</v>
      </c>
      <c r="J259" s="97" t="str">
        <f t="shared" si="120"/>
        <v>SI CUMPLE</v>
      </c>
      <c r="K259" s="97" t="str">
        <f t="shared" si="120"/>
        <v>SI CUMPLE</v>
      </c>
      <c r="L259" s="97" t="str">
        <f t="shared" si="120"/>
        <v>SI CUMPLE</v>
      </c>
      <c r="M259" s="97" t="str">
        <f t="shared" si="120"/>
        <v>SI CUMPLE</v>
      </c>
      <c r="N259" s="97" t="str">
        <f t="shared" si="120"/>
        <v>SI CUMPLE</v>
      </c>
      <c r="O259" s="97" t="str">
        <f t="shared" si="120"/>
        <v>SI CUMPLE</v>
      </c>
      <c r="P259" s="97" t="str">
        <f t="shared" si="120"/>
        <v>SI CUMPLE</v>
      </c>
    </row>
    <row r="260" spans="1:16" x14ac:dyDescent="0.25">
      <c r="A260" s="98" t="str">
        <f>'CPT Express'!A264</f>
        <v>Jardín</v>
      </c>
      <c r="C260" s="97" t="str">
        <f t="shared" ref="C260:P260" si="121">IF(C119&gt;C$147,"NO CUMPLE","SI CUMPLE")</f>
        <v>SI CUMPLE</v>
      </c>
      <c r="D260" s="97" t="str">
        <f t="shared" si="121"/>
        <v>SI CUMPLE</v>
      </c>
      <c r="E260" s="97" t="str">
        <f t="shared" si="121"/>
        <v>SI CUMPLE</v>
      </c>
      <c r="F260" s="97" t="str">
        <f t="shared" si="121"/>
        <v>SI CUMPLE</v>
      </c>
      <c r="G260" s="97" t="str">
        <f t="shared" si="121"/>
        <v>SI CUMPLE</v>
      </c>
      <c r="H260" s="97" t="str">
        <f t="shared" si="121"/>
        <v>SI CUMPLE</v>
      </c>
      <c r="I260" s="97" t="str">
        <f t="shared" si="121"/>
        <v>SI CUMPLE</v>
      </c>
      <c r="J260" s="97" t="str">
        <f t="shared" si="121"/>
        <v>SI CUMPLE</v>
      </c>
      <c r="K260" s="97" t="str">
        <f t="shared" si="121"/>
        <v>SI CUMPLE</v>
      </c>
      <c r="L260" s="97" t="str">
        <f t="shared" si="121"/>
        <v>SI CUMPLE</v>
      </c>
      <c r="M260" s="97" t="str">
        <f t="shared" si="121"/>
        <v>SI CUMPLE</v>
      </c>
      <c r="N260" s="97" t="str">
        <f t="shared" si="121"/>
        <v>SI CUMPLE</v>
      </c>
      <c r="O260" s="97" t="str">
        <f t="shared" si="121"/>
        <v>SI CUMPLE</v>
      </c>
      <c r="P260" s="97" t="str">
        <f t="shared" si="121"/>
        <v>SI CUMPLE</v>
      </c>
    </row>
    <row r="261" spans="1:16" x14ac:dyDescent="0.25">
      <c r="A261" s="98" t="str">
        <f>'CPT Express'!A265</f>
        <v>Jericó</v>
      </c>
      <c r="C261" s="97" t="str">
        <f t="shared" ref="C261:P261" si="122">IF(C120&gt;C$147,"NO CUMPLE","SI CUMPLE")</f>
        <v>SI CUMPLE</v>
      </c>
      <c r="D261" s="97" t="str">
        <f t="shared" si="122"/>
        <v>SI CUMPLE</v>
      </c>
      <c r="E261" s="97" t="str">
        <f t="shared" si="122"/>
        <v>SI CUMPLE</v>
      </c>
      <c r="F261" s="97" t="str">
        <f t="shared" si="122"/>
        <v>SI CUMPLE</v>
      </c>
      <c r="G261" s="97" t="str">
        <f t="shared" si="122"/>
        <v>SI CUMPLE</v>
      </c>
      <c r="H261" s="97" t="str">
        <f t="shared" si="122"/>
        <v>SI CUMPLE</v>
      </c>
      <c r="I261" s="97" t="str">
        <f t="shared" si="122"/>
        <v>SI CUMPLE</v>
      </c>
      <c r="J261" s="97" t="str">
        <f t="shared" si="122"/>
        <v>SI CUMPLE</v>
      </c>
      <c r="K261" s="97" t="str">
        <f t="shared" si="122"/>
        <v>SI CUMPLE</v>
      </c>
      <c r="L261" s="97" t="str">
        <f t="shared" si="122"/>
        <v>SI CUMPLE</v>
      </c>
      <c r="M261" s="97" t="str">
        <f t="shared" si="122"/>
        <v>SI CUMPLE</v>
      </c>
      <c r="N261" s="97" t="str">
        <f t="shared" si="122"/>
        <v>SI CUMPLE</v>
      </c>
      <c r="O261" s="97" t="str">
        <f t="shared" si="122"/>
        <v>SI CUMPLE</v>
      </c>
      <c r="P261" s="97" t="str">
        <f t="shared" si="122"/>
        <v>SI CUMPLE</v>
      </c>
    </row>
    <row r="262" spans="1:16" x14ac:dyDescent="0.25">
      <c r="A262" s="98" t="str">
        <f>'CPT Express'!A266</f>
        <v>La Pintada</v>
      </c>
      <c r="C262" s="97" t="str">
        <f t="shared" ref="C262:P262" si="123">IF(C121&gt;C$147,"NO CUMPLE","SI CUMPLE")</f>
        <v>SI CUMPLE</v>
      </c>
      <c r="D262" s="97" t="str">
        <f t="shared" si="123"/>
        <v>SI CUMPLE</v>
      </c>
      <c r="E262" s="97" t="str">
        <f t="shared" si="123"/>
        <v>SI CUMPLE</v>
      </c>
      <c r="F262" s="97" t="str">
        <f t="shared" si="123"/>
        <v>SI CUMPLE</v>
      </c>
      <c r="G262" s="97" t="str">
        <f t="shared" si="123"/>
        <v>SI CUMPLE</v>
      </c>
      <c r="H262" s="97" t="str">
        <f t="shared" si="123"/>
        <v>SI CUMPLE</v>
      </c>
      <c r="I262" s="97" t="str">
        <f t="shared" si="123"/>
        <v>SI CUMPLE</v>
      </c>
      <c r="J262" s="97" t="str">
        <f t="shared" si="123"/>
        <v>SI CUMPLE</v>
      </c>
      <c r="K262" s="97" t="str">
        <f t="shared" si="123"/>
        <v>SI CUMPLE</v>
      </c>
      <c r="L262" s="97" t="str">
        <f t="shared" si="123"/>
        <v>SI CUMPLE</v>
      </c>
      <c r="M262" s="97" t="str">
        <f t="shared" si="123"/>
        <v>SI CUMPLE</v>
      </c>
      <c r="N262" s="97" t="str">
        <f t="shared" si="123"/>
        <v>SI CUMPLE</v>
      </c>
      <c r="O262" s="97" t="str">
        <f t="shared" si="123"/>
        <v>SI CUMPLE</v>
      </c>
      <c r="P262" s="97" t="str">
        <f t="shared" si="123"/>
        <v>SI CUMPLE</v>
      </c>
    </row>
    <row r="263" spans="1:16" x14ac:dyDescent="0.25">
      <c r="A263" s="98" t="str">
        <f>'CPT Express'!A267</f>
        <v>Montebello</v>
      </c>
      <c r="C263" s="97" t="str">
        <f t="shared" ref="C263:P263" si="124">IF(C122&gt;C$147,"NO CUMPLE","SI CUMPLE")</f>
        <v>SI CUMPLE</v>
      </c>
      <c r="D263" s="97" t="str">
        <f t="shared" si="124"/>
        <v>SI CUMPLE</v>
      </c>
      <c r="E263" s="97" t="str">
        <f t="shared" si="124"/>
        <v>SI CUMPLE</v>
      </c>
      <c r="F263" s="97" t="str">
        <f t="shared" si="124"/>
        <v>SI CUMPLE</v>
      </c>
      <c r="G263" s="97" t="str">
        <f t="shared" si="124"/>
        <v>SI CUMPLE</v>
      </c>
      <c r="H263" s="97" t="str">
        <f t="shared" si="124"/>
        <v>SI CUMPLE</v>
      </c>
      <c r="I263" s="97" t="str">
        <f t="shared" si="124"/>
        <v>SI CUMPLE</v>
      </c>
      <c r="J263" s="97" t="str">
        <f t="shared" si="124"/>
        <v>SI CUMPLE</v>
      </c>
      <c r="K263" s="97" t="str">
        <f t="shared" si="124"/>
        <v>SI CUMPLE</v>
      </c>
      <c r="L263" s="97" t="str">
        <f t="shared" si="124"/>
        <v>SI CUMPLE</v>
      </c>
      <c r="M263" s="97" t="str">
        <f t="shared" si="124"/>
        <v>SI CUMPLE</v>
      </c>
      <c r="N263" s="97" t="str">
        <f t="shared" si="124"/>
        <v>SI CUMPLE</v>
      </c>
      <c r="O263" s="97" t="str">
        <f t="shared" si="124"/>
        <v>SI CUMPLE</v>
      </c>
      <c r="P263" s="97" t="str">
        <f t="shared" si="124"/>
        <v>SI CUMPLE</v>
      </c>
    </row>
    <row r="264" spans="1:16" x14ac:dyDescent="0.25">
      <c r="A264" s="98" t="str">
        <f>'CPT Express'!A268</f>
        <v>Pueblorrico</v>
      </c>
      <c r="C264" s="97" t="str">
        <f t="shared" ref="C264:P264" si="125">IF(C123&gt;C$147,"NO CUMPLE","SI CUMPLE")</f>
        <v>SI CUMPLE</v>
      </c>
      <c r="D264" s="97" t="str">
        <f t="shared" si="125"/>
        <v>SI CUMPLE</v>
      </c>
      <c r="E264" s="97" t="str">
        <f t="shared" si="125"/>
        <v>SI CUMPLE</v>
      </c>
      <c r="F264" s="97" t="str">
        <f t="shared" si="125"/>
        <v>SI CUMPLE</v>
      </c>
      <c r="G264" s="97" t="str">
        <f t="shared" si="125"/>
        <v>SI CUMPLE</v>
      </c>
      <c r="H264" s="97" t="str">
        <f t="shared" si="125"/>
        <v>SI CUMPLE</v>
      </c>
      <c r="I264" s="97" t="str">
        <f t="shared" si="125"/>
        <v>SI CUMPLE</v>
      </c>
      <c r="J264" s="97" t="str">
        <f t="shared" si="125"/>
        <v>SI CUMPLE</v>
      </c>
      <c r="K264" s="97" t="str">
        <f t="shared" si="125"/>
        <v>SI CUMPLE</v>
      </c>
      <c r="L264" s="97" t="str">
        <f t="shared" si="125"/>
        <v>SI CUMPLE</v>
      </c>
      <c r="M264" s="97" t="str">
        <f t="shared" si="125"/>
        <v>SI CUMPLE</v>
      </c>
      <c r="N264" s="97" t="str">
        <f t="shared" si="125"/>
        <v>SI CUMPLE</v>
      </c>
      <c r="O264" s="97" t="str">
        <f t="shared" si="125"/>
        <v>SI CUMPLE</v>
      </c>
      <c r="P264" s="97" t="str">
        <f t="shared" si="125"/>
        <v>SI CUMPLE</v>
      </c>
    </row>
    <row r="265" spans="1:16" x14ac:dyDescent="0.25">
      <c r="A265" s="98" t="str">
        <f>'CPT Express'!A269</f>
        <v>Salgar</v>
      </c>
      <c r="C265" s="97" t="str">
        <f t="shared" ref="C265:P265" si="126">IF(C124&gt;C$147,"NO CUMPLE","SI CUMPLE")</f>
        <v>SI CUMPLE</v>
      </c>
      <c r="D265" s="97" t="str">
        <f t="shared" si="126"/>
        <v>SI CUMPLE</v>
      </c>
      <c r="E265" s="97" t="str">
        <f t="shared" si="126"/>
        <v>SI CUMPLE</v>
      </c>
      <c r="F265" s="97" t="str">
        <f t="shared" si="126"/>
        <v>SI CUMPLE</v>
      </c>
      <c r="G265" s="97" t="str">
        <f t="shared" si="126"/>
        <v>SI CUMPLE</v>
      </c>
      <c r="H265" s="97" t="str">
        <f t="shared" si="126"/>
        <v>SI CUMPLE</v>
      </c>
      <c r="I265" s="97" t="str">
        <f t="shared" si="126"/>
        <v>SI CUMPLE</v>
      </c>
      <c r="J265" s="97" t="str">
        <f t="shared" si="126"/>
        <v>SI CUMPLE</v>
      </c>
      <c r="K265" s="97" t="str">
        <f t="shared" si="126"/>
        <v>SI CUMPLE</v>
      </c>
      <c r="L265" s="97" t="str">
        <f t="shared" si="126"/>
        <v>SI CUMPLE</v>
      </c>
      <c r="M265" s="97" t="str">
        <f t="shared" si="126"/>
        <v>SI CUMPLE</v>
      </c>
      <c r="N265" s="97" t="str">
        <f t="shared" si="126"/>
        <v>SI CUMPLE</v>
      </c>
      <c r="O265" s="97" t="str">
        <f t="shared" si="126"/>
        <v>SI CUMPLE</v>
      </c>
      <c r="P265" s="97" t="str">
        <f t="shared" si="126"/>
        <v>SI CUMPLE</v>
      </c>
    </row>
    <row r="266" spans="1:16" x14ac:dyDescent="0.25">
      <c r="A266" s="98" t="str">
        <f>'CPT Express'!A270</f>
        <v>Santa Bárbara</v>
      </c>
      <c r="C266" s="97" t="str">
        <f t="shared" ref="C266:P266" si="127">IF(C125&gt;C$147,"NO CUMPLE","SI CUMPLE")</f>
        <v>SI CUMPLE</v>
      </c>
      <c r="D266" s="97" t="str">
        <f t="shared" si="127"/>
        <v>SI CUMPLE</v>
      </c>
      <c r="E266" s="97" t="str">
        <f t="shared" si="127"/>
        <v>SI CUMPLE</v>
      </c>
      <c r="F266" s="97" t="str">
        <f t="shared" si="127"/>
        <v>SI CUMPLE</v>
      </c>
      <c r="G266" s="97" t="str">
        <f t="shared" si="127"/>
        <v>SI CUMPLE</v>
      </c>
      <c r="H266" s="97" t="str">
        <f t="shared" si="127"/>
        <v>SI CUMPLE</v>
      </c>
      <c r="I266" s="97" t="str">
        <f t="shared" si="127"/>
        <v>SI CUMPLE</v>
      </c>
      <c r="J266" s="97" t="str">
        <f t="shared" si="127"/>
        <v>SI CUMPLE</v>
      </c>
      <c r="K266" s="97" t="str">
        <f t="shared" si="127"/>
        <v>SI CUMPLE</v>
      </c>
      <c r="L266" s="97" t="str">
        <f t="shared" si="127"/>
        <v>SI CUMPLE</v>
      </c>
      <c r="M266" s="97" t="str">
        <f t="shared" si="127"/>
        <v>SI CUMPLE</v>
      </c>
      <c r="N266" s="97" t="str">
        <f t="shared" si="127"/>
        <v>SI CUMPLE</v>
      </c>
      <c r="O266" s="97" t="str">
        <f t="shared" si="127"/>
        <v>SI CUMPLE</v>
      </c>
      <c r="P266" s="97" t="str">
        <f t="shared" si="127"/>
        <v>SI CUMPLE</v>
      </c>
    </row>
    <row r="267" spans="1:16" x14ac:dyDescent="0.25">
      <c r="A267" s="98" t="str">
        <f>'CPT Express'!A271</f>
        <v>Támesis</v>
      </c>
      <c r="C267" s="97" t="str">
        <f t="shared" ref="C267:P267" si="128">IF(C126&gt;C$147,"NO CUMPLE","SI CUMPLE")</f>
        <v>SI CUMPLE</v>
      </c>
      <c r="D267" s="97" t="str">
        <f t="shared" si="128"/>
        <v>SI CUMPLE</v>
      </c>
      <c r="E267" s="97" t="str">
        <f t="shared" si="128"/>
        <v>SI CUMPLE</v>
      </c>
      <c r="F267" s="97" t="str">
        <f t="shared" si="128"/>
        <v>SI CUMPLE</v>
      </c>
      <c r="G267" s="97" t="str">
        <f t="shared" si="128"/>
        <v>SI CUMPLE</v>
      </c>
      <c r="H267" s="97" t="str">
        <f t="shared" si="128"/>
        <v>SI CUMPLE</v>
      </c>
      <c r="I267" s="97" t="str">
        <f t="shared" si="128"/>
        <v>SI CUMPLE</v>
      </c>
      <c r="J267" s="97" t="str">
        <f t="shared" si="128"/>
        <v>SI CUMPLE</v>
      </c>
      <c r="K267" s="97" t="str">
        <f t="shared" si="128"/>
        <v>SI CUMPLE</v>
      </c>
      <c r="L267" s="97" t="str">
        <f t="shared" si="128"/>
        <v>SI CUMPLE</v>
      </c>
      <c r="M267" s="97" t="str">
        <f t="shared" si="128"/>
        <v>SI CUMPLE</v>
      </c>
      <c r="N267" s="97" t="str">
        <f t="shared" si="128"/>
        <v>SI CUMPLE</v>
      </c>
      <c r="O267" s="97" t="str">
        <f t="shared" si="128"/>
        <v>SI CUMPLE</v>
      </c>
      <c r="P267" s="97" t="str">
        <f t="shared" si="128"/>
        <v>SI CUMPLE</v>
      </c>
    </row>
    <row r="268" spans="1:16" x14ac:dyDescent="0.25">
      <c r="A268" s="98" t="str">
        <f>'CPT Express'!A272</f>
        <v>Tarso</v>
      </c>
      <c r="C268" s="97" t="str">
        <f t="shared" ref="C268:P268" si="129">IF(C127&gt;C$147,"NO CUMPLE","SI CUMPLE")</f>
        <v>SI CUMPLE</v>
      </c>
      <c r="D268" s="97" t="str">
        <f t="shared" si="129"/>
        <v>SI CUMPLE</v>
      </c>
      <c r="E268" s="97" t="str">
        <f t="shared" si="129"/>
        <v>SI CUMPLE</v>
      </c>
      <c r="F268" s="97" t="str">
        <f t="shared" si="129"/>
        <v>SI CUMPLE</v>
      </c>
      <c r="G268" s="97" t="str">
        <f t="shared" si="129"/>
        <v>SI CUMPLE</v>
      </c>
      <c r="H268" s="97" t="str">
        <f t="shared" si="129"/>
        <v>SI CUMPLE</v>
      </c>
      <c r="I268" s="97" t="str">
        <f t="shared" si="129"/>
        <v>SI CUMPLE</v>
      </c>
      <c r="J268" s="97" t="str">
        <f t="shared" si="129"/>
        <v>SI CUMPLE</v>
      </c>
      <c r="K268" s="97" t="str">
        <f t="shared" si="129"/>
        <v>SI CUMPLE</v>
      </c>
      <c r="L268" s="97" t="str">
        <f t="shared" si="129"/>
        <v>SI CUMPLE</v>
      </c>
      <c r="M268" s="97" t="str">
        <f t="shared" si="129"/>
        <v>SI CUMPLE</v>
      </c>
      <c r="N268" s="97" t="str">
        <f t="shared" si="129"/>
        <v>SI CUMPLE</v>
      </c>
      <c r="O268" s="97" t="str">
        <f t="shared" si="129"/>
        <v>SI CUMPLE</v>
      </c>
      <c r="P268" s="97" t="str">
        <f t="shared" si="129"/>
        <v>SI CUMPLE</v>
      </c>
    </row>
    <row r="269" spans="1:16" x14ac:dyDescent="0.25">
      <c r="A269" s="98" t="str">
        <f>'CPT Express'!A273</f>
        <v>Titiribí</v>
      </c>
      <c r="C269" s="97" t="str">
        <f t="shared" ref="C269:P269" si="130">IF(C128&gt;C$147,"NO CUMPLE","SI CUMPLE")</f>
        <v>SI CUMPLE</v>
      </c>
      <c r="D269" s="97" t="str">
        <f t="shared" si="130"/>
        <v>SI CUMPLE</v>
      </c>
      <c r="E269" s="97" t="str">
        <f t="shared" si="130"/>
        <v>SI CUMPLE</v>
      </c>
      <c r="F269" s="97" t="str">
        <f t="shared" si="130"/>
        <v>SI CUMPLE</v>
      </c>
      <c r="G269" s="97" t="str">
        <f t="shared" si="130"/>
        <v>SI CUMPLE</v>
      </c>
      <c r="H269" s="97" t="str">
        <f t="shared" si="130"/>
        <v>SI CUMPLE</v>
      </c>
      <c r="I269" s="97" t="str">
        <f t="shared" si="130"/>
        <v>SI CUMPLE</v>
      </c>
      <c r="J269" s="97" t="str">
        <f t="shared" si="130"/>
        <v>SI CUMPLE</v>
      </c>
      <c r="K269" s="97" t="str">
        <f t="shared" si="130"/>
        <v>SI CUMPLE</v>
      </c>
      <c r="L269" s="97" t="str">
        <f t="shared" si="130"/>
        <v>SI CUMPLE</v>
      </c>
      <c r="M269" s="97" t="str">
        <f t="shared" si="130"/>
        <v>SI CUMPLE</v>
      </c>
      <c r="N269" s="97" t="str">
        <f t="shared" si="130"/>
        <v>SI CUMPLE</v>
      </c>
      <c r="O269" s="97" t="str">
        <f t="shared" si="130"/>
        <v>SI CUMPLE</v>
      </c>
      <c r="P269" s="97" t="str">
        <f t="shared" si="130"/>
        <v>SI CUMPLE</v>
      </c>
    </row>
    <row r="270" spans="1:16" x14ac:dyDescent="0.25">
      <c r="A270" s="98" t="str">
        <f>'CPT Express'!A274</f>
        <v>Urrao</v>
      </c>
      <c r="C270" s="97" t="str">
        <f t="shared" ref="C270:P270" si="131">IF(C129&gt;C$147,"NO CUMPLE","SI CUMPLE")</f>
        <v>SI CUMPLE</v>
      </c>
      <c r="D270" s="97" t="str">
        <f t="shared" si="131"/>
        <v>SI CUMPLE</v>
      </c>
      <c r="E270" s="97" t="str">
        <f t="shared" si="131"/>
        <v>SI CUMPLE</v>
      </c>
      <c r="F270" s="97" t="str">
        <f t="shared" si="131"/>
        <v>SI CUMPLE</v>
      </c>
      <c r="G270" s="97" t="str">
        <f t="shared" si="131"/>
        <v>SI CUMPLE</v>
      </c>
      <c r="H270" s="97" t="str">
        <f t="shared" si="131"/>
        <v>SI CUMPLE</v>
      </c>
      <c r="I270" s="97" t="str">
        <f t="shared" si="131"/>
        <v>SI CUMPLE</v>
      </c>
      <c r="J270" s="97" t="str">
        <f t="shared" si="131"/>
        <v>SI CUMPLE</v>
      </c>
      <c r="K270" s="97" t="str">
        <f t="shared" si="131"/>
        <v>SI CUMPLE</v>
      </c>
      <c r="L270" s="97" t="str">
        <f t="shared" si="131"/>
        <v>SI CUMPLE</v>
      </c>
      <c r="M270" s="97" t="str">
        <f t="shared" si="131"/>
        <v>SI CUMPLE</v>
      </c>
      <c r="N270" s="97" t="str">
        <f t="shared" si="131"/>
        <v>SI CUMPLE</v>
      </c>
      <c r="O270" s="97" t="str">
        <f t="shared" si="131"/>
        <v>SI CUMPLE</v>
      </c>
      <c r="P270" s="97" t="str">
        <f t="shared" si="131"/>
        <v>SI CUMPLE</v>
      </c>
    </row>
    <row r="271" spans="1:16" x14ac:dyDescent="0.25">
      <c r="A271" s="98" t="str">
        <f>'CPT Express'!A275</f>
        <v>Valparaíso</v>
      </c>
      <c r="C271" s="97" t="str">
        <f t="shared" ref="C271:P271" si="132">IF(C130&gt;C$147,"NO CUMPLE","SI CUMPLE")</f>
        <v>SI CUMPLE</v>
      </c>
      <c r="D271" s="97" t="str">
        <f t="shared" si="132"/>
        <v>SI CUMPLE</v>
      </c>
      <c r="E271" s="97" t="str">
        <f t="shared" si="132"/>
        <v>SI CUMPLE</v>
      </c>
      <c r="F271" s="97" t="str">
        <f t="shared" si="132"/>
        <v>SI CUMPLE</v>
      </c>
      <c r="G271" s="97" t="str">
        <f t="shared" si="132"/>
        <v>SI CUMPLE</v>
      </c>
      <c r="H271" s="97" t="str">
        <f t="shared" si="132"/>
        <v>SI CUMPLE</v>
      </c>
      <c r="I271" s="97" t="str">
        <f t="shared" si="132"/>
        <v>SI CUMPLE</v>
      </c>
      <c r="J271" s="97" t="str">
        <f t="shared" si="132"/>
        <v>SI CUMPLE</v>
      </c>
      <c r="K271" s="97" t="str">
        <f t="shared" si="132"/>
        <v>SI CUMPLE</v>
      </c>
      <c r="L271" s="97" t="str">
        <f t="shared" si="132"/>
        <v>SI CUMPLE</v>
      </c>
      <c r="M271" s="97" t="str">
        <f t="shared" si="132"/>
        <v>SI CUMPLE</v>
      </c>
      <c r="N271" s="97" t="str">
        <f t="shared" si="132"/>
        <v>SI CUMPLE</v>
      </c>
      <c r="O271" s="97" t="str">
        <f t="shared" si="132"/>
        <v>SI CUMPLE</v>
      </c>
      <c r="P271" s="97" t="str">
        <f t="shared" si="132"/>
        <v>SI CUMPLE</v>
      </c>
    </row>
    <row r="272" spans="1:16" x14ac:dyDescent="0.25">
      <c r="A272" s="98" t="str">
        <f>'CPT Express'!A276</f>
        <v>Venecia</v>
      </c>
      <c r="C272" s="97" t="str">
        <f>IF(C131&gt;C$147,"NO CUMPLE","SI CUMPLE")</f>
        <v>SI CUMPLE</v>
      </c>
      <c r="D272" s="97" t="str">
        <f t="shared" ref="D272:P272" si="133">IF(D131&gt;D$147,"NO CUMPLE","SI CUMPLE")</f>
        <v>SI CUMPLE</v>
      </c>
      <c r="E272" s="97" t="str">
        <f t="shared" si="133"/>
        <v>SI CUMPLE</v>
      </c>
      <c r="F272" s="97" t="str">
        <f t="shared" si="133"/>
        <v>SI CUMPLE</v>
      </c>
      <c r="G272" s="97" t="str">
        <f t="shared" si="133"/>
        <v>SI CUMPLE</v>
      </c>
      <c r="H272" s="97" t="str">
        <f t="shared" si="133"/>
        <v>SI CUMPLE</v>
      </c>
      <c r="I272" s="97" t="str">
        <f t="shared" si="133"/>
        <v>SI CUMPLE</v>
      </c>
      <c r="J272" s="97" t="str">
        <f t="shared" si="133"/>
        <v>SI CUMPLE</v>
      </c>
      <c r="K272" s="97" t="str">
        <f t="shared" si="133"/>
        <v>SI CUMPLE</v>
      </c>
      <c r="L272" s="97" t="str">
        <f t="shared" si="133"/>
        <v>SI CUMPLE</v>
      </c>
      <c r="M272" s="97" t="str">
        <f t="shared" si="133"/>
        <v>SI CUMPLE</v>
      </c>
      <c r="N272" s="97" t="str">
        <f t="shared" si="133"/>
        <v>SI CUMPLE</v>
      </c>
      <c r="O272" s="97" t="str">
        <f t="shared" si="133"/>
        <v>SI CUMPLE</v>
      </c>
      <c r="P272" s="97" t="str">
        <f t="shared" si="133"/>
        <v>SI CUMPLE</v>
      </c>
    </row>
  </sheetData>
  <autoFilter ref="C146:P146"/>
  <mergeCells count="12">
    <mergeCell ref="A143:H143"/>
    <mergeCell ref="A1:H1"/>
    <mergeCell ref="A3:H3"/>
    <mergeCell ref="A4:H4"/>
    <mergeCell ref="A5:A6"/>
    <mergeCell ref="B5:B6"/>
    <mergeCell ref="C5:P5"/>
    <mergeCell ref="B139:H139"/>
    <mergeCell ref="B140:H140"/>
    <mergeCell ref="E141:H141"/>
    <mergeCell ref="B142:C142"/>
    <mergeCell ref="E142:H142"/>
  </mergeCells>
  <pageMargins left="1" right="1" top="1" bottom="1" header="0.5" footer="0.5"/>
  <pageSetup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Datos proponentes IP 031.2024_</vt:lpstr>
      <vt:lpstr>Datos proponentes IP 031- 2024</vt:lpstr>
      <vt:lpstr>CPT Express</vt:lpstr>
      <vt:lpstr>Negocios estrategicos</vt:lpstr>
      <vt:lpstr>Industrial_Party</vt:lpstr>
      <vt:lpstr>Target Medios</vt:lpstr>
      <vt:lpstr>Litografia_dinamica</vt:lpstr>
      <vt:lpstr>mnimpresos</vt:lpstr>
      <vt:lpstr>Nomenclatura</vt:lpstr>
      <vt:lpstr>Nomenclatura!Área_de_impresión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Samir Enrique Bertel Benitez</cp:lastModifiedBy>
  <cp:lastPrinted>2024-03-14T20:54:34Z</cp:lastPrinted>
  <dcterms:created xsi:type="dcterms:W3CDTF">2015-07-29T21:33:10Z</dcterms:created>
  <dcterms:modified xsi:type="dcterms:W3CDTF">2024-04-08T21:41:57Z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8455573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S9.0.3</vt:lpwstr>
  </property>
</Properties>
</file>