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2\PROGRAMAS\A UNA SOLA VOZ\DPYT 30-2022\"/>
    </mc:Choice>
  </mc:AlternateContent>
  <bookViews>
    <workbookView xWindow="240" yWindow="252" windowWidth="19320" windowHeight="7812" firstSheet="3" activeTab="4"/>
  </bookViews>
  <sheets>
    <sheet name="A UNA SOLA VOZ" sheetId="6" r:id="rId1"/>
    <sheet name="L.A.CALLE DEL PUEBLO" sheetId="13" r:id="rId2"/>
    <sheet name="RELATOS DE VIAJE" sheetId="14" r:id="rId3"/>
    <sheet name="SABER TVER" sheetId="15" r:id="rId4"/>
    <sheet name="SU MAJESTAD LA TROVA" sheetId="16" r:id="rId5"/>
  </sheets>
  <definedNames>
    <definedName name="_xlnm.Print_Area" localSheetId="0">'A UNA SOLA VOZ'!$A$1:$C$48</definedName>
    <definedName name="_xlnm.Print_Area" localSheetId="1">'L.A.CALLE DEL PUEBLO'!$A$1:$C$51</definedName>
    <definedName name="_xlnm.Print_Area" localSheetId="2">'RELATOS DE VIAJE'!$A$1:$C$50</definedName>
    <definedName name="_xlnm.Print_Area" localSheetId="3">'SABER TVER'!$A$1:$C$51</definedName>
    <definedName name="_xlnm.Print_Area" localSheetId="4">'SU MAJESTAD LA TROVA'!$A$1:$C$53</definedName>
  </definedNames>
  <calcPr calcId="162913"/>
</workbook>
</file>

<file path=xl/calcChain.xml><?xml version="1.0" encoding="utf-8"?>
<calcChain xmlns="http://schemas.openxmlformats.org/spreadsheetml/2006/main">
  <c r="B15" i="16" l="1"/>
  <c r="B38" i="16"/>
  <c r="B39" i="16" s="1"/>
  <c r="B35" i="16"/>
  <c r="B23" i="16"/>
  <c r="B14" i="15"/>
  <c r="B36" i="15"/>
  <c r="B37" i="15" s="1"/>
  <c r="B33" i="15"/>
  <c r="B22" i="15"/>
  <c r="B13" i="14"/>
  <c r="B35" i="14"/>
  <c r="B36" i="14" s="1"/>
  <c r="B32" i="14"/>
  <c r="B21" i="14"/>
  <c r="B14" i="13"/>
  <c r="B36" i="13"/>
  <c r="B37" i="13" s="1"/>
  <c r="B33" i="13"/>
  <c r="B22" i="13"/>
  <c r="B20" i="6"/>
  <c r="B33" i="6" l="1"/>
  <c r="B34" i="6" s="1"/>
  <c r="B30" i="6"/>
  <c r="B12" i="6"/>
</calcChain>
</file>

<file path=xl/sharedStrings.xml><?xml version="1.0" encoding="utf-8"?>
<sst xmlns="http://schemas.openxmlformats.org/spreadsheetml/2006/main" count="233" uniqueCount="53">
  <si>
    <t>TELEANTIOQUIA</t>
  </si>
  <si>
    <t>ITEM</t>
  </si>
  <si>
    <t>FORMATO 2</t>
  </si>
  <si>
    <t>IVA</t>
  </si>
  <si>
    <t>SUBTOTAL GENERAL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</si>
  <si>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</si>
  <si>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</si>
  <si>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</si>
  <si>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</si>
  <si>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</si>
  <si>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</si>
  <si>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</si>
  <si>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</si>
  <si>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</si>
  <si>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</si>
  <si>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</si>
  <si>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</si>
  <si>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</si>
  <si>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</si>
  <si>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</si>
  <si>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</si>
  <si>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</si>
  <si>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</si>
  <si>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</si>
  <si>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</si>
  <si>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Alimentación</t>
  </si>
  <si>
    <t>Peajes</t>
  </si>
  <si>
    <t>Combustible</t>
  </si>
  <si>
    <t>Transporte</t>
  </si>
  <si>
    <t>Disco duro 1 tera (dos)</t>
  </si>
  <si>
    <t>Postproducción (edición y graficación)</t>
  </si>
  <si>
    <t>Caja menor</t>
  </si>
  <si>
    <t>**</t>
  </si>
  <si>
    <t>Presentador</t>
  </si>
  <si>
    <t>Investigador</t>
  </si>
  <si>
    <t>Asistentes</t>
  </si>
  <si>
    <r>
      <t xml:space="preserve"> </t>
    </r>
    <r>
      <rPr>
        <b/>
        <sz val="9"/>
        <color rgb="FF000000"/>
        <rFont val="Arial"/>
        <family val="2"/>
      </rPr>
      <t>DPYT 30-2022</t>
    </r>
  </si>
  <si>
    <t>Realizador</t>
  </si>
  <si>
    <t>Paquete gráfico</t>
  </si>
  <si>
    <t>Música original</t>
  </si>
  <si>
    <t>** Valor asegurado de la póliza de la seriedad de la oferta</t>
  </si>
  <si>
    <t>Director</t>
  </si>
  <si>
    <t>Hospedaje</t>
  </si>
  <si>
    <t>Producción (cámara, lentes, luces)</t>
  </si>
  <si>
    <t>Producción (cámara, go pro, drone, lentes, luces)</t>
  </si>
  <si>
    <t>Transporte (vehículo, lancha, caballo, etc)</t>
  </si>
  <si>
    <t>Pago artístas</t>
  </si>
  <si>
    <t>Pago jurados</t>
  </si>
  <si>
    <t>Producción (dos cámaras, lentes, luces)</t>
  </si>
  <si>
    <t>Sonido y amplificador</t>
  </si>
  <si>
    <t>Tarima</t>
  </si>
  <si>
    <t>Escenografía</t>
  </si>
  <si>
    <t>Locación (estudio de televisión)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</si>
</sst>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164" fontId="11" fillId="0" borderId="1" xfId="0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17" sqref="A17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t="s">
        <v>37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35</v>
      </c>
      <c r="B10" s="25"/>
    </row>
    <row r="11" spans="1:6" ht="18" customHeight="1" x14ac:dyDescent="0.3">
      <c r="A11" s="29" t="s">
        <v>24</v>
      </c>
      <c r="B11" s="26"/>
    </row>
    <row r="12" spans="1:6" ht="18" customHeight="1" x14ac:dyDescent="0.3">
      <c r="A12" s="9" t="s">
        <v>15</v>
      </c>
      <c r="B12" s="8">
        <f>B7+B9+B10+B11+B8</f>
        <v>0</v>
      </c>
    </row>
    <row r="13" spans="1:6" ht="18" customHeight="1" x14ac:dyDescent="0.3">
      <c r="A13" s="10"/>
      <c r="B13" s="33"/>
    </row>
    <row r="14" spans="1:6" ht="18" customHeight="1" x14ac:dyDescent="0.3">
      <c r="A14" s="11" t="s">
        <v>16</v>
      </c>
      <c r="B14" s="33"/>
    </row>
    <row r="15" spans="1:6" ht="18" customHeight="1" x14ac:dyDescent="0.3">
      <c r="A15" s="5" t="s">
        <v>1</v>
      </c>
      <c r="B15" s="12" t="s">
        <v>18</v>
      </c>
    </row>
    <row r="16" spans="1:6" ht="18" customHeight="1" x14ac:dyDescent="0.3">
      <c r="A16" s="29" t="s">
        <v>43</v>
      </c>
      <c r="B16" s="2"/>
    </row>
    <row r="17" spans="1:3" ht="18" customHeight="1" x14ac:dyDescent="0.3">
      <c r="A17" s="29" t="s">
        <v>30</v>
      </c>
      <c r="B17" s="2"/>
    </row>
    <row r="18" spans="1:3" ht="18" customHeight="1" x14ac:dyDescent="0.3">
      <c r="A18" s="31" t="s">
        <v>38</v>
      </c>
      <c r="B18" s="32"/>
    </row>
    <row r="19" spans="1:3" ht="18" customHeight="1" x14ac:dyDescent="0.3">
      <c r="A19" s="31" t="s">
        <v>39</v>
      </c>
      <c r="B19" s="32"/>
    </row>
    <row r="20" spans="1:3" ht="18" customHeight="1" x14ac:dyDescent="0.3">
      <c r="A20" s="9" t="s">
        <v>12</v>
      </c>
      <c r="B20" s="8">
        <f>B16+B17+B18+B19</f>
        <v>0</v>
      </c>
    </row>
    <row r="21" spans="1:3" ht="18" customHeight="1" x14ac:dyDescent="0.3">
      <c r="A21" s="6"/>
      <c r="B21" s="7"/>
    </row>
    <row r="22" spans="1:3" ht="18" customHeight="1" x14ac:dyDescent="0.3">
      <c r="A22" s="11" t="s">
        <v>17</v>
      </c>
      <c r="B22" s="7"/>
    </row>
    <row r="23" spans="1:3" ht="18" customHeight="1" x14ac:dyDescent="0.3">
      <c r="A23" s="27" t="s">
        <v>1</v>
      </c>
      <c r="B23" s="28" t="s">
        <v>18</v>
      </c>
    </row>
    <row r="24" spans="1:3" ht="18" customHeight="1" x14ac:dyDescent="0.3">
      <c r="A24" s="29" t="s">
        <v>25</v>
      </c>
      <c r="B24" s="17"/>
    </row>
    <row r="25" spans="1:3" ht="18" customHeight="1" x14ac:dyDescent="0.3">
      <c r="A25" s="29" t="s">
        <v>28</v>
      </c>
      <c r="B25" s="17"/>
    </row>
    <row r="26" spans="1:3" ht="18" customHeight="1" x14ac:dyDescent="0.3">
      <c r="A26" s="29" t="s">
        <v>26</v>
      </c>
      <c r="B26" s="17"/>
    </row>
    <row r="27" spans="1:3" ht="18" customHeight="1" x14ac:dyDescent="0.3">
      <c r="A27" s="29" t="s">
        <v>27</v>
      </c>
      <c r="B27" s="17"/>
    </row>
    <row r="28" spans="1:3" ht="18" customHeight="1" x14ac:dyDescent="0.3">
      <c r="A28" s="29" t="s">
        <v>31</v>
      </c>
      <c r="B28" s="17"/>
    </row>
    <row r="29" spans="1:3" ht="18" customHeight="1" x14ac:dyDescent="0.3">
      <c r="A29" s="29" t="s">
        <v>29</v>
      </c>
      <c r="B29" s="17"/>
    </row>
    <row r="30" spans="1:3" ht="18" customHeight="1" x14ac:dyDescent="0.3">
      <c r="A30" s="9" t="s">
        <v>13</v>
      </c>
      <c r="B30" s="8">
        <f>SUM(B24:B29)</f>
        <v>0</v>
      </c>
    </row>
    <row r="31" spans="1:3" ht="18" customHeight="1" x14ac:dyDescent="0.3">
      <c r="A31" s="6"/>
      <c r="B31" s="7"/>
    </row>
    <row r="32" spans="1:3" ht="18" customHeight="1" x14ac:dyDescent="0.3">
      <c r="A32" s="20" t="s">
        <v>4</v>
      </c>
      <c r="B32" s="21">
        <v>128025040</v>
      </c>
      <c r="C32" t="s">
        <v>32</v>
      </c>
    </row>
    <row r="33" spans="1:2" ht="18" customHeight="1" x14ac:dyDescent="0.3">
      <c r="A33" s="20" t="s">
        <v>3</v>
      </c>
      <c r="B33" s="21">
        <f>B32*19%</f>
        <v>24324757.600000001</v>
      </c>
    </row>
    <row r="34" spans="1:2" ht="18" customHeight="1" x14ac:dyDescent="0.3">
      <c r="A34" s="20" t="s">
        <v>5</v>
      </c>
      <c r="B34" s="21">
        <f>B32+B33</f>
        <v>152349797.59999999</v>
      </c>
    </row>
    <row r="38" spans="1:2" x14ac:dyDescent="0.3">
      <c r="A38" s="36" t="s">
        <v>6</v>
      </c>
      <c r="B38" s="36"/>
    </row>
    <row r="39" spans="1:2" x14ac:dyDescent="0.3">
      <c r="A39" s="36"/>
      <c r="B39" s="36"/>
    </row>
    <row r="40" spans="1:2" x14ac:dyDescent="0.3">
      <c r="A40" s="36" t="s">
        <v>40</v>
      </c>
      <c r="B40" s="36"/>
    </row>
    <row r="42" spans="1:2" ht="24.9" customHeight="1" x14ac:dyDescent="0.3">
      <c r="A42" s="3" t="s">
        <v>7</v>
      </c>
      <c r="B42" s="23"/>
    </row>
    <row r="43" spans="1:2" ht="24.9" customHeight="1" x14ac:dyDescent="0.3">
      <c r="A43" s="3" t="s">
        <v>8</v>
      </c>
      <c r="B43" s="23"/>
    </row>
    <row r="44" spans="1:2" ht="24.9" customHeight="1" x14ac:dyDescent="0.3">
      <c r="A44" s="3" t="s">
        <v>9</v>
      </c>
      <c r="B44" s="13"/>
    </row>
    <row r="45" spans="1:2" ht="24.9" customHeight="1" x14ac:dyDescent="0.3">
      <c r="A45" s="3" t="s">
        <v>10</v>
      </c>
      <c r="B45" s="13"/>
    </row>
    <row r="46" spans="1:2" ht="24.9" customHeight="1" x14ac:dyDescent="0.3">
      <c r="A46" s="3" t="s">
        <v>19</v>
      </c>
      <c r="B46" s="13"/>
    </row>
    <row r="47" spans="1:2" ht="24.9" customHeight="1" x14ac:dyDescent="0.3">
      <c r="A47" s="4" t="s">
        <v>20</v>
      </c>
      <c r="B47" s="13"/>
    </row>
    <row r="48" spans="1:2" ht="35.1" customHeight="1" x14ac:dyDescent="0.3">
      <c r="A48" s="4" t="s">
        <v>11</v>
      </c>
      <c r="B48" s="24"/>
    </row>
  </sheetData>
  <mergeCells count="3">
    <mergeCell ref="A4:B4"/>
    <mergeCell ref="A38:B39"/>
    <mergeCell ref="A40:B40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A19" sqref="A19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41</v>
      </c>
      <c r="B7" s="37"/>
    </row>
    <row r="8" spans="1:6" ht="18" customHeight="1" x14ac:dyDescent="0.3">
      <c r="A8" s="30" t="s">
        <v>33</v>
      </c>
      <c r="B8" s="37"/>
    </row>
    <row r="9" spans="1:6" ht="18" customHeight="1" x14ac:dyDescent="0.3">
      <c r="A9" s="30" t="s">
        <v>37</v>
      </c>
      <c r="B9" s="37"/>
    </row>
    <row r="10" spans="1:6" ht="18" customHeight="1" x14ac:dyDescent="0.3">
      <c r="A10" s="29" t="s">
        <v>22</v>
      </c>
      <c r="B10" s="25"/>
    </row>
    <row r="11" spans="1:6" ht="18" customHeight="1" x14ac:dyDescent="0.3">
      <c r="A11" s="29" t="s">
        <v>23</v>
      </c>
      <c r="B11" s="25"/>
    </row>
    <row r="12" spans="1:6" ht="18" customHeight="1" x14ac:dyDescent="0.3">
      <c r="A12" s="29" t="s">
        <v>35</v>
      </c>
      <c r="B12" s="25"/>
    </row>
    <row r="13" spans="1:6" ht="18" customHeight="1" x14ac:dyDescent="0.3">
      <c r="A13" s="29" t="s">
        <v>24</v>
      </c>
      <c r="B13" s="26"/>
    </row>
    <row r="14" spans="1:6" ht="18" customHeight="1" x14ac:dyDescent="0.3">
      <c r="A14" s="9" t="s">
        <v>15</v>
      </c>
      <c r="B14" s="8">
        <f>B7+B11+B12+B13+B9+B8+B10</f>
        <v>0</v>
      </c>
    </row>
    <row r="15" spans="1:6" ht="18" customHeight="1" x14ac:dyDescent="0.3">
      <c r="A15" s="10"/>
      <c r="B15" s="34"/>
    </row>
    <row r="16" spans="1:6" ht="18" customHeight="1" x14ac:dyDescent="0.3">
      <c r="A16" s="11" t="s">
        <v>16</v>
      </c>
      <c r="B16" s="34"/>
    </row>
    <row r="17" spans="1:2" ht="18" customHeight="1" x14ac:dyDescent="0.3">
      <c r="A17" s="5" t="s">
        <v>1</v>
      </c>
      <c r="B17" s="12" t="s">
        <v>18</v>
      </c>
    </row>
    <row r="18" spans="1:2" ht="18" customHeight="1" x14ac:dyDescent="0.3">
      <c r="A18" s="29" t="s">
        <v>43</v>
      </c>
      <c r="B18" s="2"/>
    </row>
    <row r="19" spans="1:2" ht="18" customHeight="1" x14ac:dyDescent="0.3">
      <c r="A19" s="29" t="s">
        <v>30</v>
      </c>
      <c r="B19" s="2"/>
    </row>
    <row r="20" spans="1:2" ht="18" customHeight="1" x14ac:dyDescent="0.3">
      <c r="A20" s="31" t="s">
        <v>38</v>
      </c>
      <c r="B20" s="32"/>
    </row>
    <row r="21" spans="1:2" ht="18" customHeight="1" x14ac:dyDescent="0.3">
      <c r="A21" s="31" t="s">
        <v>39</v>
      </c>
      <c r="B21" s="32"/>
    </row>
    <row r="22" spans="1:2" ht="18" customHeight="1" x14ac:dyDescent="0.3">
      <c r="A22" s="9" t="s">
        <v>12</v>
      </c>
      <c r="B22" s="8">
        <f>B18+B19+B20+B21</f>
        <v>0</v>
      </c>
    </row>
    <row r="23" spans="1:2" ht="18" customHeight="1" x14ac:dyDescent="0.3">
      <c r="A23" s="6"/>
      <c r="B23" s="7"/>
    </row>
    <row r="24" spans="1:2" ht="18" customHeight="1" x14ac:dyDescent="0.3">
      <c r="A24" s="11" t="s">
        <v>17</v>
      </c>
      <c r="B24" s="7"/>
    </row>
    <row r="25" spans="1:2" ht="18" customHeight="1" x14ac:dyDescent="0.3">
      <c r="A25" s="27" t="s">
        <v>1</v>
      </c>
      <c r="B25" s="28" t="s">
        <v>18</v>
      </c>
    </row>
    <row r="26" spans="1:2" ht="18" customHeight="1" x14ac:dyDescent="0.3">
      <c r="A26" s="29" t="s">
        <v>25</v>
      </c>
      <c r="B26" s="17"/>
    </row>
    <row r="27" spans="1:2" ht="18" customHeight="1" x14ac:dyDescent="0.3">
      <c r="A27" s="29" t="s">
        <v>28</v>
      </c>
      <c r="B27" s="17"/>
    </row>
    <row r="28" spans="1:2" ht="18" customHeight="1" x14ac:dyDescent="0.3">
      <c r="A28" s="29" t="s">
        <v>42</v>
      </c>
      <c r="B28" s="17"/>
    </row>
    <row r="29" spans="1:2" ht="18" customHeight="1" x14ac:dyDescent="0.3">
      <c r="A29" s="29" t="s">
        <v>26</v>
      </c>
      <c r="B29" s="17"/>
    </row>
    <row r="30" spans="1:2" ht="18" customHeight="1" x14ac:dyDescent="0.3">
      <c r="A30" s="29" t="s">
        <v>27</v>
      </c>
      <c r="B30" s="17"/>
    </row>
    <row r="31" spans="1:2" ht="18" customHeight="1" x14ac:dyDescent="0.3">
      <c r="A31" s="29" t="s">
        <v>31</v>
      </c>
      <c r="B31" s="17"/>
    </row>
    <row r="32" spans="1:2" ht="18" customHeight="1" x14ac:dyDescent="0.3">
      <c r="A32" s="29" t="s">
        <v>29</v>
      </c>
      <c r="B32" s="17"/>
    </row>
    <row r="33" spans="1:3" ht="18" customHeight="1" x14ac:dyDescent="0.3">
      <c r="A33" s="9" t="s">
        <v>13</v>
      </c>
      <c r="B33" s="8">
        <f>SUM(B26:B32)</f>
        <v>0</v>
      </c>
    </row>
    <row r="34" spans="1:3" ht="18" customHeight="1" x14ac:dyDescent="0.3">
      <c r="A34" s="6"/>
      <c r="B34" s="7"/>
    </row>
    <row r="35" spans="1:3" ht="18" customHeight="1" x14ac:dyDescent="0.3">
      <c r="A35" s="20" t="s">
        <v>4</v>
      </c>
      <c r="B35" s="21">
        <v>207696040</v>
      </c>
      <c r="C35" t="s">
        <v>32</v>
      </c>
    </row>
    <row r="36" spans="1:3" ht="18" customHeight="1" x14ac:dyDescent="0.3">
      <c r="A36" s="20" t="s">
        <v>3</v>
      </c>
      <c r="B36" s="21">
        <f>B35*19%</f>
        <v>39462247.600000001</v>
      </c>
    </row>
    <row r="37" spans="1:3" ht="18" customHeight="1" x14ac:dyDescent="0.3">
      <c r="A37" s="20" t="s">
        <v>5</v>
      </c>
      <c r="B37" s="21">
        <f>B35+B36</f>
        <v>247158287.59999999</v>
      </c>
    </row>
    <row r="41" spans="1:3" x14ac:dyDescent="0.3">
      <c r="A41" s="36" t="s">
        <v>6</v>
      </c>
      <c r="B41" s="36"/>
    </row>
    <row r="42" spans="1:3" x14ac:dyDescent="0.3">
      <c r="A42" s="36"/>
      <c r="B42" s="36"/>
    </row>
    <row r="43" spans="1:3" x14ac:dyDescent="0.3">
      <c r="A43" s="36" t="s">
        <v>40</v>
      </c>
      <c r="B43" s="36"/>
    </row>
    <row r="45" spans="1:3" ht="24.9" customHeight="1" x14ac:dyDescent="0.3">
      <c r="A45" s="3" t="s">
        <v>7</v>
      </c>
      <c r="B45" s="23"/>
    </row>
    <row r="46" spans="1:3" ht="24.9" customHeight="1" x14ac:dyDescent="0.3">
      <c r="A46" s="3" t="s">
        <v>8</v>
      </c>
      <c r="B46" s="23"/>
    </row>
    <row r="47" spans="1:3" ht="24.9" customHeight="1" x14ac:dyDescent="0.3">
      <c r="A47" s="3" t="s">
        <v>9</v>
      </c>
      <c r="B47" s="13"/>
    </row>
    <row r="48" spans="1:3" ht="24.9" customHeight="1" x14ac:dyDescent="0.3">
      <c r="A48" s="3" t="s">
        <v>10</v>
      </c>
      <c r="B48" s="13"/>
    </row>
    <row r="49" spans="1:2" ht="24.9" customHeight="1" x14ac:dyDescent="0.3">
      <c r="A49" s="3" t="s">
        <v>19</v>
      </c>
      <c r="B49" s="13"/>
    </row>
    <row r="50" spans="1:2" ht="24.9" customHeight="1" x14ac:dyDescent="0.3">
      <c r="A50" s="4" t="s">
        <v>20</v>
      </c>
      <c r="B50" s="13"/>
    </row>
    <row r="51" spans="1:2" ht="35.1" customHeight="1" x14ac:dyDescent="0.3">
      <c r="A51" s="4" t="s">
        <v>11</v>
      </c>
      <c r="B51" s="24"/>
    </row>
  </sheetData>
  <mergeCells count="3">
    <mergeCell ref="A4:B4"/>
    <mergeCell ref="A41:B42"/>
    <mergeCell ref="A43:B43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B13" workbookViewId="0">
      <selection activeCell="D31" sqref="D31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33</v>
      </c>
      <c r="B7" s="37"/>
    </row>
    <row r="8" spans="1:6" ht="18" customHeight="1" x14ac:dyDescent="0.3">
      <c r="A8" s="30" t="s">
        <v>34</v>
      </c>
      <c r="B8" s="37"/>
    </row>
    <row r="9" spans="1:6" ht="18" customHeight="1" x14ac:dyDescent="0.3">
      <c r="A9" s="29" t="s">
        <v>22</v>
      </c>
      <c r="B9" s="37"/>
    </row>
    <row r="10" spans="1:6" ht="18" customHeight="1" x14ac:dyDescent="0.3">
      <c r="A10" s="29" t="s">
        <v>23</v>
      </c>
      <c r="B10" s="25"/>
    </row>
    <row r="11" spans="1:6" ht="18" customHeight="1" x14ac:dyDescent="0.3">
      <c r="A11" s="29" t="s">
        <v>35</v>
      </c>
      <c r="B11" s="25"/>
    </row>
    <row r="12" spans="1:6" ht="18" customHeight="1" x14ac:dyDescent="0.3">
      <c r="A12" s="29" t="s">
        <v>24</v>
      </c>
      <c r="B12" s="26"/>
    </row>
    <row r="13" spans="1:6" ht="18" customHeight="1" x14ac:dyDescent="0.3">
      <c r="A13" s="9" t="s">
        <v>15</v>
      </c>
      <c r="B13" s="8">
        <f>B10+B11+B12+B8+B7+B9</f>
        <v>0</v>
      </c>
    </row>
    <row r="14" spans="1:6" ht="18" customHeight="1" x14ac:dyDescent="0.3">
      <c r="A14" s="10"/>
      <c r="B14" s="34"/>
    </row>
    <row r="15" spans="1:6" ht="18" customHeight="1" x14ac:dyDescent="0.3">
      <c r="A15" s="11" t="s">
        <v>16</v>
      </c>
      <c r="B15" s="34"/>
    </row>
    <row r="16" spans="1:6" ht="18" customHeight="1" x14ac:dyDescent="0.3">
      <c r="A16" s="5" t="s">
        <v>1</v>
      </c>
      <c r="B16" s="12" t="s">
        <v>18</v>
      </c>
    </row>
    <row r="17" spans="1:2" ht="18" customHeight="1" x14ac:dyDescent="0.3">
      <c r="A17" s="29" t="s">
        <v>44</v>
      </c>
      <c r="B17" s="2"/>
    </row>
    <row r="18" spans="1:2" ht="18" customHeight="1" x14ac:dyDescent="0.3">
      <c r="A18" s="29" t="s">
        <v>30</v>
      </c>
      <c r="B18" s="2"/>
    </row>
    <row r="19" spans="1:2" ht="18" customHeight="1" x14ac:dyDescent="0.3">
      <c r="A19" s="31" t="s">
        <v>38</v>
      </c>
      <c r="B19" s="32"/>
    </row>
    <row r="20" spans="1:2" ht="18" customHeight="1" x14ac:dyDescent="0.3">
      <c r="A20" s="31" t="s">
        <v>39</v>
      </c>
      <c r="B20" s="32"/>
    </row>
    <row r="21" spans="1:2" ht="18" customHeight="1" x14ac:dyDescent="0.3">
      <c r="A21" s="9" t="s">
        <v>12</v>
      </c>
      <c r="B21" s="8">
        <f>B17+B18+B19+B20</f>
        <v>0</v>
      </c>
    </row>
    <row r="22" spans="1:2" ht="18" customHeight="1" x14ac:dyDescent="0.3">
      <c r="A22" s="6"/>
      <c r="B22" s="7"/>
    </row>
    <row r="23" spans="1:2" ht="18" customHeight="1" x14ac:dyDescent="0.3">
      <c r="A23" s="11" t="s">
        <v>17</v>
      </c>
      <c r="B23" s="7"/>
    </row>
    <row r="24" spans="1:2" ht="18" customHeight="1" x14ac:dyDescent="0.3">
      <c r="A24" s="27" t="s">
        <v>1</v>
      </c>
      <c r="B24" s="28" t="s">
        <v>18</v>
      </c>
    </row>
    <row r="25" spans="1:2" ht="18" customHeight="1" x14ac:dyDescent="0.3">
      <c r="A25" s="29" t="s">
        <v>25</v>
      </c>
      <c r="B25" s="17"/>
    </row>
    <row r="26" spans="1:2" ht="18" customHeight="1" x14ac:dyDescent="0.3">
      <c r="A26" s="29" t="s">
        <v>45</v>
      </c>
      <c r="B26" s="17"/>
    </row>
    <row r="27" spans="1:2" ht="18" customHeight="1" x14ac:dyDescent="0.3">
      <c r="A27" s="29" t="s">
        <v>42</v>
      </c>
      <c r="B27" s="17"/>
    </row>
    <row r="28" spans="1:2" ht="18" customHeight="1" x14ac:dyDescent="0.3">
      <c r="A28" s="29" t="s">
        <v>26</v>
      </c>
      <c r="B28" s="17"/>
    </row>
    <row r="29" spans="1:2" ht="18" customHeight="1" x14ac:dyDescent="0.3">
      <c r="A29" s="29" t="s">
        <v>27</v>
      </c>
      <c r="B29" s="17"/>
    </row>
    <row r="30" spans="1:2" ht="18" customHeight="1" x14ac:dyDescent="0.3">
      <c r="A30" s="29" t="s">
        <v>31</v>
      </c>
      <c r="B30" s="17"/>
    </row>
    <row r="31" spans="1:2" ht="18" customHeight="1" x14ac:dyDescent="0.3">
      <c r="A31" s="29" t="s">
        <v>29</v>
      </c>
      <c r="B31" s="17"/>
    </row>
    <row r="32" spans="1:2" ht="18" customHeight="1" x14ac:dyDescent="0.3">
      <c r="A32" s="9" t="s">
        <v>13</v>
      </c>
      <c r="B32" s="8">
        <f>SUM(B25:B31)</f>
        <v>0</v>
      </c>
    </row>
    <row r="33" spans="1:3" ht="18" customHeight="1" x14ac:dyDescent="0.3">
      <c r="A33" s="6"/>
      <c r="B33" s="7"/>
    </row>
    <row r="34" spans="1:3" ht="18" customHeight="1" x14ac:dyDescent="0.3">
      <c r="A34" s="20" t="s">
        <v>4</v>
      </c>
      <c r="B34" s="21">
        <v>193948020</v>
      </c>
      <c r="C34" t="s">
        <v>32</v>
      </c>
    </row>
    <row r="35" spans="1:3" ht="18" customHeight="1" x14ac:dyDescent="0.3">
      <c r="A35" s="20" t="s">
        <v>3</v>
      </c>
      <c r="B35" s="21">
        <f>B34*19%</f>
        <v>36850123.799999997</v>
      </c>
    </row>
    <row r="36" spans="1:3" ht="18" customHeight="1" x14ac:dyDescent="0.3">
      <c r="A36" s="20" t="s">
        <v>5</v>
      </c>
      <c r="B36" s="21">
        <f>B34+B35</f>
        <v>230798143.80000001</v>
      </c>
    </row>
    <row r="40" spans="1:3" x14ac:dyDescent="0.3">
      <c r="A40" s="36" t="s">
        <v>6</v>
      </c>
      <c r="B40" s="36"/>
    </row>
    <row r="41" spans="1:3" x14ac:dyDescent="0.3">
      <c r="A41" s="36"/>
      <c r="B41" s="36"/>
    </row>
    <row r="42" spans="1:3" x14ac:dyDescent="0.3">
      <c r="A42" s="36" t="s">
        <v>40</v>
      </c>
      <c r="B42" s="36"/>
    </row>
    <row r="44" spans="1:3" ht="24.9" customHeight="1" x14ac:dyDescent="0.3">
      <c r="A44" s="3" t="s">
        <v>7</v>
      </c>
      <c r="B44" s="23"/>
    </row>
    <row r="45" spans="1:3" ht="24.9" customHeight="1" x14ac:dyDescent="0.3">
      <c r="A45" s="3" t="s">
        <v>8</v>
      </c>
      <c r="B45" s="23"/>
    </row>
    <row r="46" spans="1:3" ht="24.9" customHeight="1" x14ac:dyDescent="0.3">
      <c r="A46" s="3" t="s">
        <v>9</v>
      </c>
      <c r="B46" s="13"/>
    </row>
    <row r="47" spans="1:3" ht="24.9" customHeight="1" x14ac:dyDescent="0.3">
      <c r="A47" s="3" t="s">
        <v>10</v>
      </c>
      <c r="B47" s="13"/>
    </row>
    <row r="48" spans="1:3" ht="24.9" customHeight="1" x14ac:dyDescent="0.3">
      <c r="A48" s="3" t="s">
        <v>19</v>
      </c>
      <c r="B48" s="13"/>
    </row>
    <row r="49" spans="1:2" ht="24.9" customHeight="1" x14ac:dyDescent="0.3">
      <c r="A49" s="4" t="s">
        <v>20</v>
      </c>
      <c r="B49" s="13"/>
    </row>
    <row r="50" spans="1:2" ht="35.1" customHeight="1" x14ac:dyDescent="0.3">
      <c r="A50" s="4" t="s">
        <v>11</v>
      </c>
      <c r="B50" s="24"/>
    </row>
  </sheetData>
  <mergeCells count="3">
    <mergeCell ref="A4:B4"/>
    <mergeCell ref="A40:B41"/>
    <mergeCell ref="A42:B42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10" workbookViewId="0">
      <selection activeCell="A28" sqref="A2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41</v>
      </c>
      <c r="B7" s="37"/>
    </row>
    <row r="8" spans="1:6" ht="18" customHeight="1" x14ac:dyDescent="0.3">
      <c r="A8" s="30" t="s">
        <v>33</v>
      </c>
      <c r="B8" s="37"/>
    </row>
    <row r="9" spans="1:6" ht="18" customHeight="1" x14ac:dyDescent="0.3">
      <c r="A9" s="29" t="s">
        <v>22</v>
      </c>
      <c r="B9" s="37"/>
    </row>
    <row r="10" spans="1:6" ht="18" customHeight="1" x14ac:dyDescent="0.3">
      <c r="A10" s="29" t="s">
        <v>37</v>
      </c>
      <c r="B10" s="25"/>
    </row>
    <row r="11" spans="1:6" ht="18" customHeight="1" x14ac:dyDescent="0.3">
      <c r="A11" s="29" t="s">
        <v>23</v>
      </c>
      <c r="B11" s="25"/>
    </row>
    <row r="12" spans="1:6" ht="18" customHeight="1" x14ac:dyDescent="0.3">
      <c r="A12" s="29" t="s">
        <v>35</v>
      </c>
      <c r="B12" s="25"/>
    </row>
    <row r="13" spans="1:6" ht="18" customHeight="1" x14ac:dyDescent="0.3">
      <c r="A13" s="29" t="s">
        <v>24</v>
      </c>
      <c r="B13" s="26"/>
    </row>
    <row r="14" spans="1:6" ht="18" customHeight="1" x14ac:dyDescent="0.3">
      <c r="A14" s="9" t="s">
        <v>15</v>
      </c>
      <c r="B14" s="8">
        <f>B11+B12+B13+B8+B7+B9+B10</f>
        <v>0</v>
      </c>
    </row>
    <row r="15" spans="1:6" ht="18" customHeight="1" x14ac:dyDescent="0.3">
      <c r="A15" s="10"/>
      <c r="B15" s="34"/>
    </row>
    <row r="16" spans="1:6" ht="18" customHeight="1" x14ac:dyDescent="0.3">
      <c r="A16" s="11" t="s">
        <v>16</v>
      </c>
      <c r="B16" s="34"/>
    </row>
    <row r="17" spans="1:2" ht="18" customHeight="1" x14ac:dyDescent="0.3">
      <c r="A17" s="5" t="s">
        <v>1</v>
      </c>
      <c r="B17" s="12" t="s">
        <v>18</v>
      </c>
    </row>
    <row r="18" spans="1:2" ht="18" customHeight="1" x14ac:dyDescent="0.3">
      <c r="A18" s="29" t="s">
        <v>43</v>
      </c>
      <c r="B18" s="2"/>
    </row>
    <row r="19" spans="1:2" ht="18" customHeight="1" x14ac:dyDescent="0.3">
      <c r="A19" s="29" t="s">
        <v>30</v>
      </c>
      <c r="B19" s="2"/>
    </row>
    <row r="20" spans="1:2" ht="18" customHeight="1" x14ac:dyDescent="0.3">
      <c r="A20" s="31" t="s">
        <v>38</v>
      </c>
      <c r="B20" s="32"/>
    </row>
    <row r="21" spans="1:2" ht="18" customHeight="1" x14ac:dyDescent="0.3">
      <c r="A21" s="31" t="s">
        <v>39</v>
      </c>
      <c r="B21" s="32"/>
    </row>
    <row r="22" spans="1:2" ht="18" customHeight="1" x14ac:dyDescent="0.3">
      <c r="A22" s="9" t="s">
        <v>12</v>
      </c>
      <c r="B22" s="8">
        <f>B18+B19+B20+B21</f>
        <v>0</v>
      </c>
    </row>
    <row r="23" spans="1:2" ht="18" customHeight="1" x14ac:dyDescent="0.3">
      <c r="A23" s="6"/>
      <c r="B23" s="7"/>
    </row>
    <row r="24" spans="1:2" ht="18" customHeight="1" x14ac:dyDescent="0.3">
      <c r="A24" s="11" t="s">
        <v>17</v>
      </c>
      <c r="B24" s="7"/>
    </row>
    <row r="25" spans="1:2" ht="18" customHeight="1" x14ac:dyDescent="0.3">
      <c r="A25" s="27" t="s">
        <v>1</v>
      </c>
      <c r="B25" s="28" t="s">
        <v>18</v>
      </c>
    </row>
    <row r="26" spans="1:2" ht="18" customHeight="1" x14ac:dyDescent="0.3">
      <c r="A26" s="29" t="s">
        <v>25</v>
      </c>
      <c r="B26" s="17"/>
    </row>
    <row r="27" spans="1:2" ht="18" customHeight="1" x14ac:dyDescent="0.3">
      <c r="A27" s="29" t="s">
        <v>28</v>
      </c>
      <c r="B27" s="17"/>
    </row>
    <row r="28" spans="1:2" ht="18" customHeight="1" x14ac:dyDescent="0.3">
      <c r="A28" s="29" t="s">
        <v>42</v>
      </c>
      <c r="B28" s="17"/>
    </row>
    <row r="29" spans="1:2" ht="18" customHeight="1" x14ac:dyDescent="0.3">
      <c r="A29" s="29" t="s">
        <v>26</v>
      </c>
      <c r="B29" s="17"/>
    </row>
    <row r="30" spans="1:2" ht="18" customHeight="1" x14ac:dyDescent="0.3">
      <c r="A30" s="29" t="s">
        <v>27</v>
      </c>
      <c r="B30" s="17"/>
    </row>
    <row r="31" spans="1:2" ht="18" customHeight="1" x14ac:dyDescent="0.3">
      <c r="A31" s="29" t="s">
        <v>31</v>
      </c>
      <c r="B31" s="17"/>
    </row>
    <row r="32" spans="1:2" ht="18" customHeight="1" x14ac:dyDescent="0.3">
      <c r="A32" s="29" t="s">
        <v>29</v>
      </c>
      <c r="B32" s="17"/>
    </row>
    <row r="33" spans="1:3" ht="18" customHeight="1" x14ac:dyDescent="0.3">
      <c r="A33" s="9" t="s">
        <v>13</v>
      </c>
      <c r="B33" s="8">
        <f>SUM(B26:B32)</f>
        <v>0</v>
      </c>
    </row>
    <row r="34" spans="1:3" ht="18" customHeight="1" x14ac:dyDescent="0.3">
      <c r="A34" s="6"/>
      <c r="B34" s="7"/>
    </row>
    <row r="35" spans="1:3" ht="18" customHeight="1" x14ac:dyDescent="0.3">
      <c r="A35" s="20" t="s">
        <v>4</v>
      </c>
      <c r="B35" s="21">
        <v>351859669</v>
      </c>
      <c r="C35" t="s">
        <v>32</v>
      </c>
    </row>
    <row r="36" spans="1:3" ht="18" customHeight="1" x14ac:dyDescent="0.3">
      <c r="A36" s="20" t="s">
        <v>3</v>
      </c>
      <c r="B36" s="21">
        <f>B35*19%</f>
        <v>66853337.109999999</v>
      </c>
    </row>
    <row r="37" spans="1:3" ht="18" customHeight="1" x14ac:dyDescent="0.3">
      <c r="A37" s="20" t="s">
        <v>5</v>
      </c>
      <c r="B37" s="21">
        <f>B35+B36</f>
        <v>418713006.11000001</v>
      </c>
    </row>
    <row r="41" spans="1:3" x14ac:dyDescent="0.3">
      <c r="A41" s="36" t="s">
        <v>6</v>
      </c>
      <c r="B41" s="36"/>
    </row>
    <row r="42" spans="1:3" x14ac:dyDescent="0.3">
      <c r="A42" s="36"/>
      <c r="B42" s="36"/>
    </row>
    <row r="43" spans="1:3" x14ac:dyDescent="0.3">
      <c r="A43" s="36" t="s">
        <v>40</v>
      </c>
      <c r="B43" s="36"/>
    </row>
    <row r="45" spans="1:3" ht="24.9" customHeight="1" x14ac:dyDescent="0.3">
      <c r="A45" s="3" t="s">
        <v>7</v>
      </c>
      <c r="B45" s="23"/>
    </row>
    <row r="46" spans="1:3" ht="24.9" customHeight="1" x14ac:dyDescent="0.3">
      <c r="A46" s="3" t="s">
        <v>8</v>
      </c>
      <c r="B46" s="23"/>
    </row>
    <row r="47" spans="1:3" ht="24.9" customHeight="1" x14ac:dyDescent="0.3">
      <c r="A47" s="3" t="s">
        <v>9</v>
      </c>
      <c r="B47" s="13"/>
    </row>
    <row r="48" spans="1:3" ht="24.9" customHeight="1" x14ac:dyDescent="0.3">
      <c r="A48" s="3" t="s">
        <v>10</v>
      </c>
      <c r="B48" s="13"/>
    </row>
    <row r="49" spans="1:2" ht="24.9" customHeight="1" x14ac:dyDescent="0.3">
      <c r="A49" s="3" t="s">
        <v>19</v>
      </c>
      <c r="B49" s="13"/>
    </row>
    <row r="50" spans="1:2" ht="24.9" customHeight="1" x14ac:dyDescent="0.3">
      <c r="A50" s="4" t="s">
        <v>20</v>
      </c>
      <c r="B50" s="13"/>
    </row>
    <row r="51" spans="1:2" ht="35.1" customHeight="1" x14ac:dyDescent="0.3">
      <c r="A51" s="4" t="s">
        <v>11</v>
      </c>
      <c r="B51" s="24"/>
    </row>
  </sheetData>
  <mergeCells count="3">
    <mergeCell ref="A4:B4"/>
    <mergeCell ref="A41:B42"/>
    <mergeCell ref="A43:B43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16" workbookViewId="0">
      <selection activeCell="A38" sqref="A3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33</v>
      </c>
      <c r="B7" s="37"/>
    </row>
    <row r="8" spans="1:6" ht="18" customHeight="1" x14ac:dyDescent="0.3">
      <c r="A8" s="29" t="s">
        <v>22</v>
      </c>
      <c r="B8" s="37"/>
    </row>
    <row r="9" spans="1:6" ht="18" customHeight="1" x14ac:dyDescent="0.3">
      <c r="A9" s="29" t="s">
        <v>46</v>
      </c>
      <c r="B9" s="25">
        <v>12800000</v>
      </c>
    </row>
    <row r="10" spans="1:6" ht="18" customHeight="1" x14ac:dyDescent="0.3">
      <c r="A10" s="29" t="s">
        <v>47</v>
      </c>
      <c r="B10" s="25">
        <v>7200000</v>
      </c>
    </row>
    <row r="11" spans="1:6" ht="18" customHeight="1" x14ac:dyDescent="0.3">
      <c r="A11" s="29" t="s">
        <v>37</v>
      </c>
      <c r="B11" s="25"/>
    </row>
    <row r="12" spans="1:6" ht="18" customHeight="1" x14ac:dyDescent="0.3">
      <c r="A12" s="29" t="s">
        <v>23</v>
      </c>
      <c r="B12" s="25"/>
    </row>
    <row r="13" spans="1:6" ht="18" customHeight="1" x14ac:dyDescent="0.3">
      <c r="A13" s="29" t="s">
        <v>35</v>
      </c>
      <c r="B13" s="25"/>
    </row>
    <row r="14" spans="1:6" ht="18" customHeight="1" x14ac:dyDescent="0.3">
      <c r="A14" s="29" t="s">
        <v>24</v>
      </c>
      <c r="B14" s="26"/>
    </row>
    <row r="15" spans="1:6" ht="18" customHeight="1" x14ac:dyDescent="0.3">
      <c r="A15" s="9" t="s">
        <v>15</v>
      </c>
      <c r="B15" s="8">
        <f>B12+B13+B14+B7+B8+B11+B9+B10</f>
        <v>20000000</v>
      </c>
    </row>
    <row r="16" spans="1:6" ht="18" customHeight="1" x14ac:dyDescent="0.3">
      <c r="A16" s="10"/>
      <c r="B16" s="34"/>
    </row>
    <row r="17" spans="1:2" ht="18" customHeight="1" x14ac:dyDescent="0.3">
      <c r="A17" s="11" t="s">
        <v>16</v>
      </c>
      <c r="B17" s="34"/>
    </row>
    <row r="18" spans="1:2" ht="18" customHeight="1" x14ac:dyDescent="0.3">
      <c r="A18" s="5" t="s">
        <v>1</v>
      </c>
      <c r="B18" s="12" t="s">
        <v>18</v>
      </c>
    </row>
    <row r="19" spans="1:2" ht="18" customHeight="1" x14ac:dyDescent="0.3">
      <c r="A19" s="29" t="s">
        <v>48</v>
      </c>
      <c r="B19" s="2"/>
    </row>
    <row r="20" spans="1:2" ht="18" customHeight="1" x14ac:dyDescent="0.3">
      <c r="A20" s="29" t="s">
        <v>30</v>
      </c>
      <c r="B20" s="2"/>
    </row>
    <row r="21" spans="1:2" ht="18" customHeight="1" x14ac:dyDescent="0.3">
      <c r="A21" s="31" t="s">
        <v>38</v>
      </c>
      <c r="B21" s="32"/>
    </row>
    <row r="22" spans="1:2" ht="18" customHeight="1" x14ac:dyDescent="0.3">
      <c r="A22" s="31" t="s">
        <v>39</v>
      </c>
      <c r="B22" s="32"/>
    </row>
    <row r="23" spans="1:2" ht="18" customHeight="1" x14ac:dyDescent="0.3">
      <c r="A23" s="9" t="s">
        <v>12</v>
      </c>
      <c r="B23" s="8">
        <f>B19+B20+B21+B22</f>
        <v>0</v>
      </c>
    </row>
    <row r="24" spans="1:2" ht="18" customHeight="1" x14ac:dyDescent="0.3">
      <c r="A24" s="6"/>
      <c r="B24" s="7"/>
    </row>
    <row r="25" spans="1:2" ht="18" customHeight="1" x14ac:dyDescent="0.3">
      <c r="A25" s="11" t="s">
        <v>17</v>
      </c>
      <c r="B25" s="7"/>
    </row>
    <row r="26" spans="1:2" ht="18" customHeight="1" x14ac:dyDescent="0.3">
      <c r="A26" s="27" t="s">
        <v>1</v>
      </c>
      <c r="B26" s="28" t="s">
        <v>18</v>
      </c>
    </row>
    <row r="27" spans="1:2" ht="18" customHeight="1" x14ac:dyDescent="0.3">
      <c r="A27" s="29" t="s">
        <v>25</v>
      </c>
      <c r="B27" s="17"/>
    </row>
    <row r="28" spans="1:2" ht="18" customHeight="1" x14ac:dyDescent="0.3">
      <c r="A28" s="29" t="s">
        <v>28</v>
      </c>
      <c r="B28" s="17"/>
    </row>
    <row r="29" spans="1:2" ht="18" customHeight="1" x14ac:dyDescent="0.3">
      <c r="A29" s="29" t="s">
        <v>49</v>
      </c>
      <c r="B29" s="17"/>
    </row>
    <row r="30" spans="1:2" ht="18" customHeight="1" x14ac:dyDescent="0.3">
      <c r="A30" s="29" t="s">
        <v>50</v>
      </c>
      <c r="B30" s="17"/>
    </row>
    <row r="31" spans="1:2" ht="18" customHeight="1" x14ac:dyDescent="0.3">
      <c r="A31" s="29" t="s">
        <v>51</v>
      </c>
      <c r="B31" s="17"/>
    </row>
    <row r="32" spans="1:2" ht="18" customHeight="1" x14ac:dyDescent="0.3">
      <c r="A32" s="29" t="s">
        <v>52</v>
      </c>
      <c r="B32" s="17"/>
    </row>
    <row r="33" spans="1:3" ht="18" customHeight="1" x14ac:dyDescent="0.3">
      <c r="A33" s="29" t="s">
        <v>31</v>
      </c>
      <c r="B33" s="17"/>
    </row>
    <row r="34" spans="1:3" ht="18" customHeight="1" x14ac:dyDescent="0.3">
      <c r="A34" s="29" t="s">
        <v>29</v>
      </c>
      <c r="B34" s="17"/>
    </row>
    <row r="35" spans="1:3" ht="18" customHeight="1" x14ac:dyDescent="0.3">
      <c r="A35" s="9" t="s">
        <v>13</v>
      </c>
      <c r="B35" s="8">
        <f>SUM(B27:B34)</f>
        <v>0</v>
      </c>
    </row>
    <row r="36" spans="1:3" ht="18" customHeight="1" x14ac:dyDescent="0.3">
      <c r="A36" s="6"/>
      <c r="B36" s="7"/>
    </row>
    <row r="37" spans="1:3" ht="18" customHeight="1" x14ac:dyDescent="0.3">
      <c r="A37" s="20" t="s">
        <v>4</v>
      </c>
      <c r="B37" s="21">
        <v>127969404</v>
      </c>
      <c r="C37" t="s">
        <v>32</v>
      </c>
    </row>
    <row r="38" spans="1:3" ht="18" customHeight="1" x14ac:dyDescent="0.3">
      <c r="A38" s="20" t="s">
        <v>3</v>
      </c>
      <c r="B38" s="21">
        <f>B37*19%</f>
        <v>24314186.760000002</v>
      </c>
    </row>
    <row r="39" spans="1:3" ht="18" customHeight="1" x14ac:dyDescent="0.3">
      <c r="A39" s="20" t="s">
        <v>5</v>
      </c>
      <c r="B39" s="21">
        <f>B37+B38</f>
        <v>152283590.75999999</v>
      </c>
    </row>
    <row r="43" spans="1:3" x14ac:dyDescent="0.3">
      <c r="A43" s="36" t="s">
        <v>6</v>
      </c>
      <c r="B43" s="36"/>
    </row>
    <row r="44" spans="1:3" x14ac:dyDescent="0.3">
      <c r="A44" s="36"/>
      <c r="B44" s="36"/>
    </row>
    <row r="45" spans="1:3" x14ac:dyDescent="0.3">
      <c r="A45" s="36" t="s">
        <v>40</v>
      </c>
      <c r="B45" s="36"/>
    </row>
    <row r="47" spans="1:3" ht="24.9" customHeight="1" x14ac:dyDescent="0.3">
      <c r="A47" s="3" t="s">
        <v>7</v>
      </c>
      <c r="B47" s="23"/>
    </row>
    <row r="48" spans="1:3" ht="24.9" customHeight="1" x14ac:dyDescent="0.3">
      <c r="A48" s="3" t="s">
        <v>8</v>
      </c>
      <c r="B48" s="23"/>
    </row>
    <row r="49" spans="1:2" ht="24.9" customHeight="1" x14ac:dyDescent="0.3">
      <c r="A49" s="3" t="s">
        <v>9</v>
      </c>
      <c r="B49" s="13"/>
    </row>
    <row r="50" spans="1:2" ht="24.9" customHeight="1" x14ac:dyDescent="0.3">
      <c r="A50" s="3" t="s">
        <v>10</v>
      </c>
      <c r="B50" s="13"/>
    </row>
    <row r="51" spans="1:2" ht="24.9" customHeight="1" x14ac:dyDescent="0.3">
      <c r="A51" s="3" t="s">
        <v>19</v>
      </c>
      <c r="B51" s="13"/>
    </row>
    <row r="52" spans="1:2" ht="24.9" customHeight="1" x14ac:dyDescent="0.3">
      <c r="A52" s="4" t="s">
        <v>20</v>
      </c>
      <c r="B52" s="13"/>
    </row>
    <row r="53" spans="1:2" ht="35.1" customHeight="1" x14ac:dyDescent="0.3">
      <c r="A53" s="4" t="s">
        <v>11</v>
      </c>
      <c r="B53" s="24"/>
    </row>
  </sheetData>
  <mergeCells count="3">
    <mergeCell ref="A4:B4"/>
    <mergeCell ref="A43:B44"/>
    <mergeCell ref="A45:B45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 UNA SOLA VOZ</vt:lpstr>
      <vt:lpstr>L.A.CALLE DEL PUEBLO</vt:lpstr>
      <vt:lpstr>RELATOS DE VIAJE</vt:lpstr>
      <vt:lpstr>SABER TVER</vt:lpstr>
      <vt:lpstr>SU MAJESTAD LA TROVA</vt:lpstr>
      <vt:lpstr>'A UNA SOLA VOZ'!Área_de_impresión</vt:lpstr>
      <vt:lpstr>'L.A.CALLE DEL PUEBLO'!Área_de_impresión</vt:lpstr>
      <vt:lpstr>'RELATOS DE VIAJE'!Área_de_impresión</vt:lpstr>
      <vt:lpstr>'SABER TVER'!Área_de_impresión</vt:lpstr>
      <vt:lpstr>'SU MAJESTAD LA TROVA'!Área_de_impresión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2022-02-17T12:26:34Z</dcterms:modified>
</cp:coreProperties>
</file>